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filterPrivacy="1" defaultThemeVersion="124226"/>
  <xr:revisionPtr revIDLastSave="0" documentId="13_ncr:1_{DBF1AE52-B338-45D5-A84A-A3113693BFED}" xr6:coauthVersionLast="41" xr6:coauthVersionMax="47" xr10:uidLastSave="{00000000-0000-0000-0000-000000000000}"/>
  <bookViews>
    <workbookView xWindow="-120" yWindow="-120" windowWidth="29040" windowHeight="15720" tabRatio="822" firstSheet="1" activeTab="2" xr2:uid="{00000000-000D-0000-FFFF-FFFF00000000}"/>
  </bookViews>
  <sheets>
    <sheet name="FRONTESPIZIO" sheetId="1" r:id="rId1"/>
    <sheet name="SETTEMBRE 2026" sheetId="2" r:id="rId2"/>
    <sheet name="OTTOBRE 2026" sheetId="3" r:id="rId3"/>
    <sheet name="NOVEMBRE 2026" sheetId="4" r:id="rId4"/>
    <sheet name="DICEMBRE 2026" sheetId="5" r:id="rId5"/>
    <sheet name="GENNAIO 2027" sheetId="6" r:id="rId6"/>
    <sheet name="FEBBRAIO 2027" sheetId="7" r:id="rId7"/>
    <sheet name="MARZO 2027" sheetId="8" r:id="rId8"/>
    <sheet name="APRILE 2027" sheetId="9" r:id="rId9"/>
    <sheet name="MAGGIO 2027" sheetId="10" r:id="rId10"/>
    <sheet name="GIUGNO 2027" sheetId="11" r:id="rId11"/>
    <sheet name="LUGLIO 2027" sheetId="12" r:id="rId12"/>
    <sheet name="AGOSTO 2027" sheetId="13" r:id="rId13"/>
  </sheets>
  <calcPr calcId="191029"/>
</workbook>
</file>

<file path=xl/calcChain.xml><?xml version="1.0" encoding="utf-8"?>
<calcChain xmlns="http://schemas.openxmlformats.org/spreadsheetml/2006/main">
  <c r="E34" i="3" l="1"/>
  <c r="F34" i="10"/>
  <c r="E34" i="9"/>
  <c r="F34" i="9"/>
  <c r="E34" i="8"/>
  <c r="F34" i="8"/>
  <c r="E31" i="7"/>
  <c r="F31" i="7"/>
  <c r="F34" i="6"/>
  <c r="E34" i="6"/>
  <c r="E34" i="5"/>
  <c r="F34" i="5"/>
  <c r="E33" i="4"/>
  <c r="F33" i="4"/>
  <c r="F34" i="3"/>
  <c r="E33" i="2"/>
  <c r="F33" i="2"/>
  <c r="E24" i="1"/>
  <c r="F34" i="13" l="1"/>
  <c r="B34" i="13" s="1"/>
  <c r="E34" i="13"/>
  <c r="F34" i="12"/>
  <c r="B34" i="12" s="1"/>
  <c r="E34" i="12"/>
  <c r="F33" i="11"/>
  <c r="E33" i="11"/>
  <c r="E34" i="10"/>
  <c r="B33" i="2"/>
  <c r="B34" i="3" s="1"/>
  <c r="B33" i="4" s="1"/>
  <c r="B34" i="5" s="1"/>
  <c r="B34" i="6" s="1"/>
  <c r="B31" i="7" s="1"/>
  <c r="B34" i="8" s="1"/>
  <c r="B34" i="9" s="1"/>
  <c r="B34" i="10" s="1"/>
  <c r="E23" i="1"/>
  <c r="E22" i="1"/>
  <c r="E21" i="1"/>
  <c r="E20" i="1"/>
  <c r="E19" i="1"/>
  <c r="E18" i="1"/>
  <c r="E17" i="1"/>
  <c r="B33" i="11" l="1"/>
  <c r="G5" i="1"/>
  <c r="G4" i="1" l="1"/>
</calcChain>
</file>

<file path=xl/sharedStrings.xml><?xml version="1.0" encoding="utf-8"?>
<sst xmlns="http://schemas.openxmlformats.org/spreadsheetml/2006/main" count="319" uniqueCount="116">
  <si>
    <t>ATTIVITA'</t>
  </si>
  <si>
    <t>SEDE DI FAICCHIO</t>
  </si>
  <si>
    <t>SEDE DI CASTELVENERE</t>
  </si>
  <si>
    <t>OTTOBRE</t>
  </si>
  <si>
    <t xml:space="preserve">NOVEMBRE </t>
  </si>
  <si>
    <t>DICEMBRE</t>
  </si>
  <si>
    <t>FEBBRAIO</t>
  </si>
  <si>
    <t>GENNAIO</t>
  </si>
  <si>
    <t>MARZO</t>
  </si>
  <si>
    <t>APRILE</t>
  </si>
  <si>
    <t>LUGLIO</t>
  </si>
  <si>
    <t>AGOSTO</t>
  </si>
  <si>
    <t>TOTALE GIORNI SCOLASTICI</t>
  </si>
  <si>
    <t>I DOCENTI CHE SONO IMPIEGATI SU DUE O PIU' SCUOLE  AVRANNO DA SEGUIRE</t>
  </si>
  <si>
    <t>LA SEGUENTE FORMULA PER LA PRESTAZIONE DELLE ATTIVITA' DI CONSIGLIO E DI COLLEGIO</t>
  </si>
  <si>
    <t>TOTALE ORE PER CONSIGLI E COLLEGI</t>
  </si>
  <si>
    <t>Il planning, una volta approvato, avrà dei cambiamenti solamente per forza maggiore.</t>
  </si>
  <si>
    <t>I docenti tutti sono tenuti a rispettare quanto deliberato dal Collegio dei Docenti.</t>
  </si>
  <si>
    <t>In caso di assenza di stato del dirigente scolastico, la conduzione dei consigli sarà demandata ai rispettivi coordinatori di classe e la verbalizzazione  sarà consegnata entro sette giorni in presidenza o data ai collaboratori del dirigente. Attenzione sono atti pubblici.</t>
  </si>
  <si>
    <t>I docenti non impegnati negli esami di Stato sono tenuti a prestare servizio fino al 30 giugno</t>
  </si>
  <si>
    <t>Tutti i santi</t>
  </si>
  <si>
    <t>SETTEMBRE</t>
  </si>
  <si>
    <t>Verifiche quadrimestrali scritte ed orali</t>
  </si>
  <si>
    <t>Attività di recupero e potenziamento</t>
  </si>
  <si>
    <t>Festa del lavoro</t>
  </si>
  <si>
    <t>Verifica documentazione candidati privatisti</t>
  </si>
  <si>
    <t>Verifiche scritte e orali</t>
  </si>
  <si>
    <t>ANNIVERSARIO DELLA LIBERAZIONE</t>
  </si>
  <si>
    <t>FESTA NAZIONALE DELLA REPUBBLICA</t>
  </si>
  <si>
    <t>CHIUSURA ISTITUTO</t>
  </si>
  <si>
    <r>
      <t xml:space="preserve">I </t>
    </r>
    <r>
      <rPr>
        <sz val="10"/>
        <color indexed="12"/>
        <rFont val="Arial"/>
        <family val="2"/>
      </rPr>
      <t xml:space="preserve">Collegi dei docenti </t>
    </r>
    <r>
      <rPr>
        <sz val="11"/>
        <color theme="1"/>
        <rFont val="Calibri"/>
        <family val="2"/>
        <scheme val="minor"/>
      </rPr>
      <t>sono programmati, salvo adeguamento a circostanze che protranno sopraggiungere, per tutto l'anno scolastico. Si svolgeranno generalmente in modalità on line attraverso la piattaforma web CISCOWEBEX.</t>
    </r>
  </si>
  <si>
    <r>
      <t xml:space="preserve">I </t>
    </r>
    <r>
      <rPr>
        <sz val="10"/>
        <color indexed="10"/>
        <rFont val="Arial"/>
        <family val="2"/>
      </rPr>
      <t>Consigli di classe s</t>
    </r>
    <r>
      <rPr>
        <sz val="11"/>
        <color theme="1"/>
        <rFont val="Calibri"/>
        <family val="2"/>
        <scheme val="minor"/>
      </rPr>
      <t xml:space="preserve">i svolgeranno generalmente in modalità on line attraverso la piattaforma utilizzata per tutto l'anno scolastico. I consigli quadrimestrali si svolgeranno, se l'andamento epidemiologico lo consentirà, in presenza. </t>
    </r>
  </si>
  <si>
    <t>TOTALE ORE CATTEDRA</t>
  </si>
  <si>
    <t>Festività previste da calendario scolastico nazionale e regionale</t>
  </si>
  <si>
    <t>Incontro scuola famiglia</t>
  </si>
  <si>
    <t>Giornate della condivisione</t>
  </si>
  <si>
    <t>COLLEGIO DOCENTI</t>
  </si>
  <si>
    <t>Consigli di classe</t>
  </si>
  <si>
    <t>Riunioni di dipartimento</t>
  </si>
  <si>
    <t>Festività deliberate ex DPR n. 275/1999</t>
  </si>
  <si>
    <t>GIORNI DI LEZIONE</t>
  </si>
  <si>
    <t>TOTALE</t>
  </si>
  <si>
    <t>NOVEMBRE</t>
  </si>
  <si>
    <t>MAGGIO</t>
  </si>
  <si>
    <t>GIUGNO</t>
  </si>
  <si>
    <t>DATA</t>
  </si>
  <si>
    <t>Prove d'ingresso, acquisizione e consolidamento livelli in ingresso</t>
  </si>
  <si>
    <t xml:space="preserve">2^ COLLEGIO ORDINARIO </t>
  </si>
  <si>
    <t xml:space="preserve">Consigli di classe - insediamento componete genitori ed alunni eletti </t>
  </si>
  <si>
    <t>Festività previste da calendario scolastico nazionale e regionale -Festività natalizie-</t>
  </si>
  <si>
    <t>OPEN DAY</t>
  </si>
  <si>
    <t>I GIOVANI RICORDANO LE VITTIME DELLE FOIBE</t>
  </si>
  <si>
    <t>Festività previste da calendario scolastico nazionale e regionale -Festività natalizie</t>
  </si>
  <si>
    <t>5° COLLEGIO DOCENTI</t>
  </si>
  <si>
    <t>Incontro Scuola -Famiglia -15:00-17:30</t>
  </si>
  <si>
    <r>
      <t xml:space="preserve">I GIOVANI RICORDANO LA SHOAH - </t>
    </r>
    <r>
      <rPr>
        <sz val="14"/>
        <rFont val="Calibri"/>
        <family val="2"/>
        <scheme val="minor"/>
      </rPr>
      <t>Verifiche quadrimestrali scritte ed orali</t>
    </r>
  </si>
  <si>
    <t>Consigli di classe: Documento del consiglio di classe (solo classi quinte) - adozione libri di testo (tutte le classi)</t>
  </si>
  <si>
    <t>Festività del Carnevale - prevista dal calendario scolastico regionale</t>
  </si>
  <si>
    <t>Lunedì in Albis</t>
  </si>
  <si>
    <t>SANTO PATRONO CASTELVENERE</t>
  </si>
  <si>
    <t>GIORNATA DELLA MEMORIA E DELL'IMPEGNO</t>
  </si>
  <si>
    <t>N.B. I DOCENTI  CHE HANNO ASSEGNATO DEI DEBITI POTRANNO INIZIARE LO SVOLGIMENTO DEI CORSI DI RECUPERO DAL 01 LUGLIO FINO AL 22 AGOSTO PREVIA COMUNICAZIONE DEL CALENDARIO DI LAVORO DA LORO STESSI FORMALIZZATO NELLE RISPETTIVE SEDI DI LAVORO.</t>
  </si>
  <si>
    <t>PLANNING ANNUALE DELLE ATTIVITA' - A.S. 2024/2025</t>
  </si>
  <si>
    <t>Festa dell'Immacolata Concezione</t>
  </si>
  <si>
    <r>
      <rPr>
        <b/>
        <sz val="10"/>
        <color theme="1"/>
        <rFont val="Calibri"/>
        <family val="2"/>
        <scheme val="minor"/>
      </rPr>
      <t xml:space="preserve">Il Dirigente Scolastico
Dott. Maria Ester Riccitelli
</t>
    </r>
    <r>
      <rPr>
        <sz val="10"/>
        <color theme="1"/>
        <rFont val="Calibri"/>
        <family val="2"/>
        <scheme val="minor"/>
      </rPr>
      <t xml:space="preserve">Firma predisposta a mezzo stampa
secondo l’art. 3 del D.lgs 39/1993 e l’articolo 3bis,
comma 4bis del Codice dell’amm. digitale
</t>
    </r>
  </si>
  <si>
    <t>TOTALE ORE PER CONSIGLI, COLLEGi, INCONTRI SCUOLA FAMIGLIA, DIPARTIMENTI</t>
  </si>
  <si>
    <t>Termine entro cui svolgere le Elezione per il rinnovo dei componenti del Consiglio di Istituto - La data verrà definita da circolare USR - Campania</t>
  </si>
  <si>
    <t>IPSEOA diurno e serale</t>
  </si>
  <si>
    <t>Consigli di classe quadrimestrali</t>
  </si>
  <si>
    <r>
      <t xml:space="preserve">Verifiche scritte e orali - </t>
    </r>
    <r>
      <rPr>
        <b/>
        <sz val="14"/>
        <color rgb="FFFF0000"/>
        <rFont val="Calibri"/>
        <family val="2"/>
        <scheme val="minor"/>
      </rPr>
      <t xml:space="preserve">SIMULAZIONE DELLA PROVA ORALE DELL'ESAME DI STATO </t>
    </r>
  </si>
  <si>
    <t xml:space="preserve">Consigli di classe </t>
  </si>
  <si>
    <t xml:space="preserve">Consigli scrutini quadrimestrali - </t>
  </si>
  <si>
    <t>Giornata internazionale per il contrasto alla violenza di genere</t>
  </si>
  <si>
    <t>Giornata internazionale dei diritti delle persone con disabilità</t>
  </si>
  <si>
    <r>
      <rPr>
        <b/>
        <sz val="16"/>
        <color theme="3" tint="0.39997558519241921"/>
        <rFont val="Calibri"/>
        <family val="2"/>
      </rPr>
      <t>Giornata internazionale</t>
    </r>
    <r>
      <rPr>
        <b/>
        <sz val="16"/>
        <color theme="3" tint="0.39997558519241921"/>
        <rFont val="Calibri"/>
        <family val="2"/>
        <scheme val="minor"/>
      </rPr>
      <t xml:space="preserve"> vittime dell'immigrazione</t>
    </r>
  </si>
  <si>
    <t xml:space="preserve">Elezione componente Studenti e Genitori nel consiglio di Classe </t>
  </si>
  <si>
    <t>CONTATORE ORE 40</t>
  </si>
  <si>
    <t xml:space="preserve">  Prefestivo concesso dal CDI chiusura  d'istituto</t>
  </si>
  <si>
    <t xml:space="preserve"> Verifiche scritte e orali</t>
  </si>
  <si>
    <t>RIUNIONE PRELIMINARE ESAMI DI STATO</t>
  </si>
  <si>
    <t xml:space="preserve">FESTA DELLA DONNA </t>
  </si>
  <si>
    <t xml:space="preserve">Turistico </t>
  </si>
  <si>
    <t>Odontotecnico - OSS</t>
  </si>
  <si>
    <t xml:space="preserve">Consigli di classe: </t>
  </si>
  <si>
    <t xml:space="preserve">Presa di servizio dei docenti di nuova immissione in servizio - 1^ COLLEGIO ORDINARIO </t>
  </si>
  <si>
    <t>4° COLLEGIO DOCENTI</t>
  </si>
  <si>
    <t>Dipartimenti disciplinari - riunione ordinaria</t>
  </si>
  <si>
    <t>Assemblea dei genitori ed elezione dei rappresentanti di classe</t>
  </si>
  <si>
    <r>
      <rPr>
        <b/>
        <sz val="16"/>
        <color rgb="FF00B0F0"/>
        <rFont val="Calibri"/>
        <family val="2"/>
        <scheme val="minor"/>
      </rPr>
      <t>3^ COLLEGIO ORDINARIO</t>
    </r>
    <r>
      <rPr>
        <sz val="16"/>
        <color rgb="FF00B0F0"/>
        <rFont val="Calibri"/>
        <family val="2"/>
        <scheme val="minor"/>
      </rPr>
      <t xml:space="preserve"> - Termine di presentazione dep: 1. piano di lavoro individuale con criteri e griglie di valutazione; 2. progetti; 3. programmazioni</t>
    </r>
  </si>
  <si>
    <t xml:space="preserve">IPSEOA diurno </t>
  </si>
  <si>
    <t>IPSEOA diurno</t>
  </si>
  <si>
    <t>OSS</t>
  </si>
  <si>
    <t>CHIUSURA D'ISTITUTO</t>
  </si>
  <si>
    <t xml:space="preserve">Pasqua </t>
  </si>
  <si>
    <t>Tavolo di lavoro DS-Collaboratori del DS</t>
  </si>
  <si>
    <t>Riunione Personale ATA con RSU e responsabili di plesso</t>
  </si>
  <si>
    <t>Riunione del CdI e Giunta esecutiva</t>
  </si>
  <si>
    <r>
      <rPr>
        <b/>
        <sz val="14"/>
        <color theme="3" tint="0.39997558519241921"/>
        <rFont val="Calibri"/>
        <family val="2"/>
        <scheme val="minor"/>
      </rPr>
      <t>6° COLLEGIO DOCENTI</t>
    </r>
    <r>
      <rPr>
        <sz val="14"/>
        <color theme="1"/>
        <rFont val="Calibri"/>
        <family val="2"/>
        <scheme val="minor"/>
      </rPr>
      <t xml:space="preserve"> </t>
    </r>
  </si>
  <si>
    <t>7° COLLEGIO DOCENTI</t>
  </si>
  <si>
    <t>Riunione commissioni di lavoro</t>
  </si>
  <si>
    <t>Termine per la presentazione del piano di lavoro individuale e proposte progettuali</t>
  </si>
  <si>
    <t xml:space="preserve">IPSEOA diurno e serale </t>
  </si>
  <si>
    <t>Turistico</t>
  </si>
  <si>
    <t>PRIMA PROVA ESAME DI STATO</t>
  </si>
  <si>
    <t>SECONDA PROVA ESAME DI STATO</t>
  </si>
  <si>
    <t>INIZIO ANNO SCOLASTICO - ACCOGLIENZA DEGLI ALUNNI DELLE PRIME CLASSI - VISITA AI LABORATORI - SPIEGAZIONE DELLA MISSION DEL NOSTRO ISTITUTO</t>
  </si>
  <si>
    <t>Tavolo di lavoro DS con OOSS, RSU e RSA</t>
  </si>
  <si>
    <t>GIORNATA DELLA CONDIVISIONE</t>
  </si>
  <si>
    <t>CHIUSURA FINESTRA TEMPORALE PROVE INVALSI CLASSI QUINTE</t>
  </si>
  <si>
    <r>
      <t xml:space="preserve">Verifiche scritte e orali - </t>
    </r>
    <r>
      <rPr>
        <sz val="16"/>
        <color rgb="FF00B0F0"/>
        <rFont val="Calibri"/>
        <family val="2"/>
        <scheme val="minor"/>
      </rPr>
      <t>CHIUSURA FINESTRA TEMPORALE PROVE INVALSI CLASSI SECONDE</t>
    </r>
  </si>
  <si>
    <r>
      <t xml:space="preserve">Verifiche quadrimestrali scritte ed orali - </t>
    </r>
    <r>
      <rPr>
        <sz val="16"/>
        <color rgb="FF00B0F0"/>
        <rFont val="Calibri"/>
        <family val="2"/>
        <scheme val="minor"/>
      </rPr>
      <t>Commissioni di lavoro per il monitoraggio intermedio PTOF</t>
    </r>
  </si>
  <si>
    <r>
      <t xml:space="preserve">Verifiche scritte e orali -  </t>
    </r>
    <r>
      <rPr>
        <sz val="20"/>
        <color rgb="FF00B0F0"/>
        <rFont val="Calibri"/>
        <family val="2"/>
        <scheme val="minor"/>
      </rPr>
      <t>Commissioni di lavoro per il monitoraggio finale PTOF - verifica lavoro svolto</t>
    </r>
  </si>
  <si>
    <t xml:space="preserve">DIPARTIMENTI DISCIPLINARI </t>
  </si>
  <si>
    <t>CLASSI QUINTA diurno e serale</t>
  </si>
  <si>
    <t xml:space="preserve">       CLASSI QUINTA diurno e serale</t>
  </si>
  <si>
    <t>ESAMI GIUDIZI SOSPESI ED ESAMI NTEGRATIVI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</si>
</sst>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F800]dddd\,\ mmmm\ dd\,\ yyyy"/>
    <numFmt numFmtId="166" formatCode="[$-410]d\ mmmm\ yyyy;@"/>
  </numFmts>
  <fonts count="54" x14ac:knownFonts="1">
    <font>
      <sz val="11"/>
      <color theme="1"/>
      <name val="Calibri"/>
      <family val="2"/>
      <scheme val="minor"/>
    </font>
    <font>
      <sz val="10"/>
      <color indexed="12"/>
      <name val="Arial"/>
      <family val="2"/>
    </font>
    <font>
      <sz val="10"/>
      <color indexed="10"/>
      <name val="Arial"/>
      <family val="2"/>
    </font>
    <font>
      <sz val="11"/>
      <color theme="1"/>
      <name val="Calibri"/>
      <family val="2"/>
      <scheme val="minor"/>
    </font>
    <font>
      <b/>
      <sz val="11"/>
      <color theme="1"/>
      <name val="Calibri"/>
      <family val="2"/>
      <scheme val="minor"/>
    </font>
    <font>
      <sz val="9"/>
      <color theme="1"/>
      <name val="Calibri"/>
      <family val="2"/>
      <scheme val="minor"/>
    </font>
    <font>
      <sz val="16"/>
      <color rgb="FFFF0000"/>
      <name val="Calibri"/>
      <family val="2"/>
      <scheme val="minor"/>
    </font>
    <font>
      <sz val="8"/>
      <color theme="1"/>
      <name val="Calibri"/>
      <family val="2"/>
      <scheme val="minor"/>
    </font>
    <font>
      <b/>
      <sz val="14"/>
      <color rgb="FFFF0000"/>
      <name val="Calibri"/>
      <family val="2"/>
      <scheme val="minor"/>
    </font>
    <font>
      <b/>
      <sz val="14"/>
      <color rgb="FF00B0F0"/>
      <name val="Calibri"/>
      <family val="2"/>
      <scheme val="minor"/>
    </font>
    <font>
      <b/>
      <sz val="14"/>
      <color rgb="FF00B050"/>
      <name val="Calibri"/>
      <family val="2"/>
      <scheme val="minor"/>
    </font>
    <font>
      <b/>
      <sz val="14"/>
      <color theme="1"/>
      <name val="Calibri"/>
      <family val="2"/>
      <scheme val="minor"/>
    </font>
    <font>
      <sz val="14"/>
      <name val="Calibri"/>
      <family val="2"/>
      <scheme val="minor"/>
    </font>
    <font>
      <b/>
      <sz val="16"/>
      <color rgb="FFFF0000"/>
      <name val="Calibri"/>
      <family val="2"/>
      <scheme val="minor"/>
    </font>
    <font>
      <b/>
      <sz val="11"/>
      <color rgb="FF00B0F0"/>
      <name val="Calibri"/>
      <family val="2"/>
      <scheme val="minor"/>
    </font>
    <font>
      <sz val="11"/>
      <color rgb="FF00B0F0"/>
      <name val="Calibri"/>
      <family val="2"/>
      <scheme val="minor"/>
    </font>
    <font>
      <b/>
      <sz val="16"/>
      <color theme="1"/>
      <name val="Calibri"/>
      <family val="2"/>
      <scheme val="minor"/>
    </font>
    <font>
      <b/>
      <sz val="22"/>
      <color rgb="FFFF0000"/>
      <name val="Calibri"/>
      <family val="2"/>
      <scheme val="minor"/>
    </font>
    <font>
      <b/>
      <sz val="22"/>
      <color theme="1"/>
      <name val="Calibri"/>
      <family val="2"/>
      <scheme val="minor"/>
    </font>
    <font>
      <b/>
      <sz val="22"/>
      <name val="Calibri"/>
      <family val="2"/>
      <scheme val="minor"/>
    </font>
    <font>
      <b/>
      <sz val="28"/>
      <color rgb="FFFF0000"/>
      <name val="Calibri"/>
      <family val="2"/>
      <scheme val="minor"/>
    </font>
    <font>
      <sz val="14"/>
      <color rgb="FF00B0F0"/>
      <name val="Calibri"/>
      <family val="2"/>
      <scheme val="minor"/>
    </font>
    <font>
      <b/>
      <sz val="14"/>
      <name val="Calibri"/>
      <family val="2"/>
      <scheme val="minor"/>
    </font>
    <font>
      <sz val="14"/>
      <color theme="1"/>
      <name val="Calibri"/>
      <family val="2"/>
      <scheme val="minor"/>
    </font>
    <font>
      <b/>
      <sz val="14"/>
      <color indexed="10"/>
      <name val="Calibri"/>
      <family val="2"/>
      <scheme val="minor"/>
    </font>
    <font>
      <b/>
      <sz val="12"/>
      <name val="Calibri"/>
      <family val="2"/>
      <scheme val="minor"/>
    </font>
    <font>
      <b/>
      <sz val="14"/>
      <color theme="3" tint="0.39997558519241921"/>
      <name val="Calibri"/>
      <family val="2"/>
      <scheme val="minor"/>
    </font>
    <font>
      <sz val="16"/>
      <color theme="1"/>
      <name val="Calibri"/>
      <family val="2"/>
      <scheme val="minor"/>
    </font>
    <font>
      <sz val="16"/>
      <color rgb="FF00B0F0"/>
      <name val="Calibri"/>
      <family val="2"/>
      <scheme val="minor"/>
    </font>
    <font>
      <b/>
      <sz val="16"/>
      <color rgb="FF00B0F0"/>
      <name val="Calibri"/>
      <family val="2"/>
      <scheme val="minor"/>
    </font>
    <font>
      <b/>
      <sz val="18"/>
      <color rgb="FF00B0F0"/>
      <name val="Calibri"/>
      <family val="2"/>
      <scheme val="minor"/>
    </font>
    <font>
      <b/>
      <sz val="18"/>
      <color rgb="FFFF0000"/>
      <name val="Calibri"/>
      <family val="2"/>
      <scheme val="minor"/>
    </font>
    <font>
      <sz val="10"/>
      <color theme="1"/>
      <name val="Calibri"/>
      <family val="2"/>
      <scheme val="minor"/>
    </font>
    <font>
      <b/>
      <sz val="10"/>
      <color theme="1"/>
      <name val="Calibri"/>
      <family val="2"/>
      <scheme val="minor"/>
    </font>
    <font>
      <sz val="16"/>
      <color rgb="FF000000"/>
      <name val="Calibri"/>
      <family val="2"/>
      <scheme val="minor"/>
    </font>
    <font>
      <sz val="14"/>
      <color rgb="FF000000"/>
      <name val="Calibri"/>
      <family val="2"/>
      <scheme val="minor"/>
    </font>
    <font>
      <b/>
      <sz val="16"/>
      <name val="Calibri"/>
      <family val="2"/>
      <scheme val="minor"/>
    </font>
    <font>
      <b/>
      <sz val="16"/>
      <name val="Arial"/>
      <family val="2"/>
    </font>
    <font>
      <b/>
      <sz val="16"/>
      <color theme="3" tint="0.39997558519241921"/>
      <name val="Calibri"/>
      <family val="2"/>
      <scheme val="minor"/>
    </font>
    <font>
      <b/>
      <sz val="16"/>
      <color theme="3" tint="0.39997558519241921"/>
      <name val="Calibri"/>
      <family val="2"/>
    </font>
    <font>
      <sz val="16"/>
      <color theme="3" tint="0.39997558519241921"/>
      <name val="Calibri"/>
      <family val="2"/>
      <scheme val="minor"/>
    </font>
    <font>
      <sz val="16"/>
      <color indexed="8"/>
      <name val="Arial"/>
      <family val="2"/>
    </font>
    <font>
      <sz val="16"/>
      <name val="Calibri"/>
      <family val="2"/>
      <scheme val="minor"/>
    </font>
    <font>
      <sz val="14"/>
      <color theme="3" tint="0.39997558519241921"/>
      <name val="Calibri"/>
      <family val="2"/>
      <scheme val="minor"/>
    </font>
    <font>
      <b/>
      <sz val="9"/>
      <color theme="1"/>
      <name val="Calibri"/>
      <family val="2"/>
      <scheme val="minor"/>
    </font>
    <font>
      <b/>
      <sz val="18"/>
      <color theme="1"/>
      <name val="Calibri"/>
      <family val="2"/>
      <scheme val="minor"/>
    </font>
    <font>
      <b/>
      <sz val="18"/>
      <name val="Calibri"/>
      <family val="2"/>
      <scheme val="minor"/>
    </font>
    <font>
      <b/>
      <sz val="28"/>
      <name val="Calibri"/>
      <family val="2"/>
      <scheme val="minor"/>
    </font>
    <font>
      <sz val="8"/>
      <name val="Calibri"/>
      <family val="2"/>
      <scheme val="minor"/>
    </font>
    <font>
      <sz val="18"/>
      <color theme="3" tint="0.59999389629810485"/>
      <name val="Calibri"/>
      <family val="2"/>
      <scheme val="minor"/>
    </font>
    <font>
      <sz val="14"/>
      <color theme="1"/>
      <name val="Arial"/>
      <family val="2"/>
    </font>
    <font>
      <sz val="28"/>
      <color rgb="FFFF0000"/>
      <name val="Calibri"/>
      <family val="2"/>
      <scheme val="minor"/>
    </font>
    <font>
      <sz val="20"/>
      <color rgb="FF00B0F0"/>
      <name val="Calibri"/>
      <family val="2"/>
      <scheme val="minor"/>
    </font>
    <font>
      <b/>
      <sz val="9"/>
      <name val="Calibri"/>
      <family val="2"/>
      <scheme val="minor"/>
    </font>
  </fonts>
  <fills count="11">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rgb="FF92D050"/>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00B0F0"/>
        <bgColor indexed="64"/>
      </patternFill>
    </fill>
    <fill>
      <patternFill patternType="solid">
        <fgColor rgb="FFFFCCFF"/>
        <bgColor indexed="64"/>
      </patternFill>
    </fill>
    <fill>
      <patternFill patternType="solid">
        <fgColor rgb="FFFF99FF"/>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s>
  <cellStyleXfs count="2">
    <xf numFmtId="0" fontId="0" fillId="0" borderId="0"/>
    <xf numFmtId="43" fontId="3" fillId="0" borderId="0" applyFont="0" applyFill="0" applyBorder="0" applyAlignment="0" applyProtection="0"/>
  </cellStyleXfs>
  <cellXfs count="261">
    <xf numFmtId="0" fontId="0" fillId="0" borderId="0" xfId="0"/>
    <xf numFmtId="0" fontId="0" fillId="0" borderId="0" xfId="0" applyAlignment="1">
      <alignment vertical="top" wrapText="1"/>
    </xf>
    <xf numFmtId="0" fontId="5" fillId="0" borderId="0" xfId="0" applyFont="1" applyAlignment="1">
      <alignment vertical="top" wrapText="1"/>
    </xf>
    <xf numFmtId="0" fontId="5" fillId="0" borderId="0" xfId="0" applyFont="1"/>
    <xf numFmtId="0" fontId="6" fillId="0" borderId="0" xfId="0" applyFont="1"/>
    <xf numFmtId="0" fontId="11" fillId="0" borderId="0" xfId="0" applyFont="1"/>
    <xf numFmtId="165" fontId="0" fillId="0" borderId="0" xfId="0" applyNumberFormat="1" applyAlignment="1">
      <alignment horizontal="left" vertical="top" wrapText="1"/>
    </xf>
    <xf numFmtId="0" fontId="13" fillId="0" borderId="1" xfId="0" applyFont="1" applyBorder="1"/>
    <xf numFmtId="0" fontId="9" fillId="0" borderId="0" xfId="0" applyFont="1" applyAlignment="1">
      <alignment horizontal="center"/>
    </xf>
    <xf numFmtId="0" fontId="0" fillId="2" borderId="1" xfId="0" applyFill="1" applyBorder="1"/>
    <xf numFmtId="0" fontId="0" fillId="4" borderId="1" xfId="0" applyFill="1" applyBorder="1"/>
    <xf numFmtId="0" fontId="0" fillId="8" borderId="1" xfId="0" applyFill="1" applyBorder="1"/>
    <xf numFmtId="0" fontId="14" fillId="0" borderId="1" xfId="0" applyFont="1" applyBorder="1"/>
    <xf numFmtId="0" fontId="14" fillId="0" borderId="0" xfId="0" applyFont="1"/>
    <xf numFmtId="0" fontId="0" fillId="0" borderId="1" xfId="0" applyBorder="1"/>
    <xf numFmtId="0" fontId="0" fillId="9" borderId="1" xfId="0" applyFill="1" applyBorder="1"/>
    <xf numFmtId="0" fontId="17" fillId="7" borderId="1" xfId="0" applyFont="1" applyFill="1" applyBorder="1" applyAlignment="1">
      <alignment horizontal="right" vertical="top" wrapText="1"/>
    </xf>
    <xf numFmtId="0" fontId="18" fillId="7" borderId="1" xfId="0" applyFont="1" applyFill="1" applyBorder="1" applyAlignment="1">
      <alignment vertical="top" wrapText="1"/>
    </xf>
    <xf numFmtId="0" fontId="19" fillId="7" borderId="1" xfId="0" applyFont="1" applyFill="1" applyBorder="1" applyAlignment="1">
      <alignment vertical="top" wrapText="1"/>
    </xf>
    <xf numFmtId="0" fontId="5" fillId="0" borderId="0" xfId="0" applyFont="1" applyAlignment="1">
      <alignment horizontal="center"/>
    </xf>
    <xf numFmtId="165"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165" fontId="11"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22" fillId="0" borderId="1" xfId="0" applyFont="1" applyBorder="1" applyAlignment="1">
      <alignment horizontal="center" vertical="center" wrapText="1"/>
    </xf>
    <xf numFmtId="165" fontId="23" fillId="3" borderId="1" xfId="0" applyNumberFormat="1" applyFont="1" applyFill="1" applyBorder="1" applyAlignment="1">
      <alignment horizontal="left" vertical="top" wrapText="1"/>
    </xf>
    <xf numFmtId="0" fontId="23" fillId="3" borderId="1" xfId="0" applyFont="1" applyFill="1" applyBorder="1" applyAlignment="1">
      <alignment vertical="top" wrapText="1"/>
    </xf>
    <xf numFmtId="0" fontId="23" fillId="2" borderId="1" xfId="0" applyFont="1" applyFill="1" applyBorder="1" applyAlignment="1">
      <alignment vertical="top" wrapText="1"/>
    </xf>
    <xf numFmtId="0" fontId="23" fillId="0" borderId="1" xfId="0" applyFont="1" applyBorder="1" applyAlignment="1">
      <alignment vertical="top" wrapText="1"/>
    </xf>
    <xf numFmtId="0" fontId="23" fillId="0" borderId="0" xfId="0" applyFont="1" applyAlignment="1">
      <alignment vertical="top" wrapText="1"/>
    </xf>
    <xf numFmtId="0" fontId="23" fillId="0" borderId="1" xfId="0" applyFont="1" applyBorder="1" applyAlignment="1">
      <alignment vertical="center" wrapText="1"/>
    </xf>
    <xf numFmtId="0" fontId="17" fillId="7" borderId="8" xfId="0" applyFont="1" applyFill="1" applyBorder="1" applyAlignment="1">
      <alignment horizontal="right" vertical="top" wrapText="1"/>
    </xf>
    <xf numFmtId="0" fontId="18" fillId="7" borderId="8" xfId="0" applyFont="1" applyFill="1" applyBorder="1" applyAlignment="1">
      <alignment vertical="top" wrapText="1"/>
    </xf>
    <xf numFmtId="0" fontId="19" fillId="7" borderId="8" xfId="0" applyFont="1" applyFill="1" applyBorder="1" applyAlignment="1">
      <alignment vertical="top" wrapText="1"/>
    </xf>
    <xf numFmtId="0" fontId="23" fillId="3" borderId="1" xfId="0" applyFont="1" applyFill="1" applyBorder="1" applyAlignment="1">
      <alignment horizontal="center" vertical="center" wrapText="1"/>
    </xf>
    <xf numFmtId="0" fontId="23" fillId="2" borderId="1" xfId="0" applyFont="1" applyFill="1" applyBorder="1" applyAlignment="1">
      <alignment horizontal="center" vertical="center" wrapText="1"/>
    </xf>
    <xf numFmtId="0" fontId="22" fillId="3" borderId="1" xfId="0" applyFont="1" applyFill="1" applyBorder="1" applyAlignment="1">
      <alignment vertical="top" wrapText="1"/>
    </xf>
    <xf numFmtId="166" fontId="11" fillId="7" borderId="1" xfId="0" applyNumberFormat="1" applyFont="1" applyFill="1" applyBorder="1" applyAlignment="1">
      <alignment horizontal="left" vertical="top" wrapText="1"/>
    </xf>
    <xf numFmtId="0" fontId="8" fillId="7" borderId="1" xfId="0" applyFont="1" applyFill="1" applyBorder="1" applyAlignment="1">
      <alignment horizontal="right" vertical="top" wrapText="1"/>
    </xf>
    <xf numFmtId="0" fontId="11" fillId="7" borderId="1" xfId="0" applyFont="1" applyFill="1" applyBorder="1" applyAlignment="1">
      <alignment vertical="top" wrapText="1"/>
    </xf>
    <xf numFmtId="0" fontId="22" fillId="7" borderId="1" xfId="0" applyFont="1" applyFill="1" applyBorder="1" applyAlignment="1">
      <alignment vertical="top" wrapText="1"/>
    </xf>
    <xf numFmtId="0" fontId="23" fillId="2" borderId="1" xfId="0" applyFont="1" applyFill="1" applyBorder="1" applyAlignment="1">
      <alignment vertical="center" wrapText="1"/>
    </xf>
    <xf numFmtId="0" fontId="23" fillId="3" borderId="1" xfId="0" applyFont="1" applyFill="1" applyBorder="1" applyAlignment="1">
      <alignment vertical="center" wrapText="1"/>
    </xf>
    <xf numFmtId="166" fontId="16" fillId="7" borderId="1" xfId="0" applyNumberFormat="1" applyFont="1" applyFill="1" applyBorder="1" applyAlignment="1">
      <alignment horizontal="left" vertical="center" wrapText="1"/>
    </xf>
    <xf numFmtId="0" fontId="17" fillId="7" borderId="1" xfId="0" applyFont="1" applyFill="1" applyBorder="1" applyAlignment="1">
      <alignment horizontal="right" vertical="center" wrapText="1"/>
    </xf>
    <xf numFmtId="0" fontId="18" fillId="7" borderId="1" xfId="0" applyFont="1" applyFill="1" applyBorder="1" applyAlignment="1">
      <alignment vertical="center" wrapText="1"/>
    </xf>
    <xf numFmtId="0" fontId="19" fillId="7" borderId="1" xfId="0" applyFont="1" applyFill="1" applyBorder="1" applyAlignment="1">
      <alignment vertical="center" wrapText="1"/>
    </xf>
    <xf numFmtId="0" fontId="0" fillId="0" borderId="0" xfId="0" applyAlignment="1">
      <alignment vertical="center" wrapText="1"/>
    </xf>
    <xf numFmtId="0" fontId="23" fillId="2" borderId="4" xfId="0" applyFont="1" applyFill="1" applyBorder="1" applyAlignment="1">
      <alignment vertical="center" wrapText="1"/>
    </xf>
    <xf numFmtId="0" fontId="11" fillId="3" borderId="1" xfId="0" applyFont="1" applyFill="1" applyBorder="1" applyAlignment="1">
      <alignment vertical="center" wrapText="1"/>
    </xf>
    <xf numFmtId="0" fontId="23" fillId="2" borderId="3" xfId="0" applyFont="1" applyFill="1" applyBorder="1" applyAlignment="1">
      <alignment vertical="center" wrapText="1"/>
    </xf>
    <xf numFmtId="0" fontId="5" fillId="0" borderId="0" xfId="0" applyFont="1" applyAlignment="1">
      <alignment vertical="center" wrapText="1"/>
    </xf>
    <xf numFmtId="0" fontId="12" fillId="2" borderId="1" xfId="0" applyFont="1" applyFill="1" applyBorder="1" applyAlignment="1">
      <alignment horizontal="center" vertical="center" wrapText="1"/>
    </xf>
    <xf numFmtId="0" fontId="12" fillId="2" borderId="1" xfId="0" applyFont="1" applyFill="1" applyBorder="1" applyAlignment="1">
      <alignment vertical="center" wrapText="1"/>
    </xf>
    <xf numFmtId="0" fontId="8" fillId="7" borderId="1" xfId="0" applyFont="1" applyFill="1" applyBorder="1" applyAlignment="1">
      <alignment horizontal="right" vertical="center" wrapText="1"/>
    </xf>
    <xf numFmtId="0" fontId="11" fillId="7" borderId="1" xfId="0" applyFont="1" applyFill="1" applyBorder="1" applyAlignment="1">
      <alignment vertical="center" wrapText="1"/>
    </xf>
    <xf numFmtId="165" fontId="11" fillId="6" borderId="1" xfId="0" applyNumberFormat="1" applyFont="1" applyFill="1" applyBorder="1" applyAlignment="1">
      <alignment horizontal="left" vertical="top" wrapText="1"/>
    </xf>
    <xf numFmtId="0" fontId="8" fillId="6" borderId="1" xfId="0" applyFont="1" applyFill="1" applyBorder="1" applyAlignment="1">
      <alignment horizontal="right" vertical="top" wrapText="1"/>
    </xf>
    <xf numFmtId="0" fontId="11" fillId="6" borderId="1" xfId="0" applyFont="1" applyFill="1" applyBorder="1" applyAlignment="1">
      <alignment vertical="top" wrapText="1"/>
    </xf>
    <xf numFmtId="0" fontId="22" fillId="6" borderId="1" xfId="0" applyFont="1" applyFill="1" applyBorder="1" applyAlignment="1">
      <alignment vertical="top" wrapText="1"/>
    </xf>
    <xf numFmtId="165" fontId="11" fillId="0" borderId="1" xfId="0" applyNumberFormat="1" applyFont="1" applyBorder="1" applyAlignment="1">
      <alignment horizontal="left" vertical="center" wrapText="1"/>
    </xf>
    <xf numFmtId="165" fontId="11" fillId="7" borderId="1" xfId="0" applyNumberFormat="1" applyFont="1" applyFill="1" applyBorder="1" applyAlignment="1">
      <alignment horizontal="left" vertical="top" wrapText="1"/>
    </xf>
    <xf numFmtId="0" fontId="5" fillId="0" borderId="1" xfId="0" applyFont="1" applyBorder="1" applyAlignment="1">
      <alignment vertical="top" wrapText="1"/>
    </xf>
    <xf numFmtId="0" fontId="23" fillId="0" borderId="0" xfId="0" applyFont="1" applyAlignment="1">
      <alignment horizontal="center"/>
    </xf>
    <xf numFmtId="0" fontId="8" fillId="6" borderId="1" xfId="0" applyFont="1" applyFill="1" applyBorder="1" applyAlignment="1">
      <alignment horizontal="right" vertical="center" wrapText="1"/>
    </xf>
    <xf numFmtId="0" fontId="11" fillId="6" borderId="1" xfId="0" applyFont="1" applyFill="1" applyBorder="1" applyAlignment="1">
      <alignment vertical="center" wrapText="1"/>
    </xf>
    <xf numFmtId="0" fontId="22" fillId="6" borderId="1" xfId="0" applyFont="1" applyFill="1" applyBorder="1" applyAlignment="1">
      <alignment vertical="center" wrapText="1"/>
    </xf>
    <xf numFmtId="165" fontId="18" fillId="0" borderId="1" xfId="0" applyNumberFormat="1" applyFont="1" applyBorder="1" applyAlignment="1">
      <alignment horizontal="center" vertical="center" wrapText="1"/>
    </xf>
    <xf numFmtId="0" fontId="18" fillId="0" borderId="1" xfId="0" applyFont="1" applyBorder="1" applyAlignment="1">
      <alignment horizontal="center" vertical="center" wrapText="1"/>
    </xf>
    <xf numFmtId="0" fontId="0" fillId="0" borderId="1" xfId="0" applyBorder="1" applyAlignment="1">
      <alignment vertical="center" wrapText="1"/>
    </xf>
    <xf numFmtId="0" fontId="0" fillId="0" borderId="0" xfId="0" applyAlignment="1">
      <alignment horizontal="center" vertical="center" wrapText="1"/>
    </xf>
    <xf numFmtId="0" fontId="21" fillId="3" borderId="1" xfId="0" applyFont="1" applyFill="1" applyBorder="1" applyAlignment="1">
      <alignment vertical="top" wrapText="1"/>
    </xf>
    <xf numFmtId="0" fontId="28" fillId="0" borderId="1" xfId="0" applyFont="1" applyBorder="1" applyAlignment="1">
      <alignment vertical="center" wrapText="1"/>
    </xf>
    <xf numFmtId="0" fontId="27" fillId="0" borderId="1" xfId="0" applyFont="1" applyBorder="1" applyAlignment="1">
      <alignment vertical="center" wrapText="1"/>
    </xf>
    <xf numFmtId="0" fontId="30" fillId="0" borderId="1" xfId="0" applyFont="1" applyBorder="1" applyAlignment="1">
      <alignment vertical="center" wrapText="1"/>
    </xf>
    <xf numFmtId="0" fontId="29" fillId="3" borderId="1" xfId="0" applyFont="1" applyFill="1" applyBorder="1" applyAlignment="1">
      <alignment vertical="center" wrapText="1"/>
    </xf>
    <xf numFmtId="0" fontId="5" fillId="3" borderId="1" xfId="0" applyFont="1" applyFill="1" applyBorder="1" applyAlignment="1">
      <alignment vertical="top" wrapText="1"/>
    </xf>
    <xf numFmtId="0" fontId="27" fillId="3" borderId="1" xfId="0" applyFont="1" applyFill="1" applyBorder="1" applyAlignment="1">
      <alignment vertical="center" wrapText="1"/>
    </xf>
    <xf numFmtId="0" fontId="27" fillId="3" borderId="1" xfId="0" applyFont="1" applyFill="1" applyBorder="1" applyAlignment="1">
      <alignment vertical="center"/>
    </xf>
    <xf numFmtId="165" fontId="16" fillId="0" borderId="1" xfId="0" applyNumberFormat="1" applyFont="1" applyBorder="1" applyAlignment="1">
      <alignment horizontal="center" vertical="center" wrapText="1"/>
    </xf>
    <xf numFmtId="0" fontId="16" fillId="0" borderId="1" xfId="0" applyFont="1" applyBorder="1" applyAlignment="1">
      <alignment horizontal="center" vertical="center" wrapText="1"/>
    </xf>
    <xf numFmtId="0" fontId="36" fillId="0" borderId="1" xfId="0" applyFont="1" applyBorder="1" applyAlignment="1">
      <alignment horizontal="center" vertical="center" wrapText="1"/>
    </xf>
    <xf numFmtId="0" fontId="27" fillId="3" borderId="1" xfId="0" applyFont="1" applyFill="1" applyBorder="1" applyAlignment="1">
      <alignment vertical="top" wrapText="1"/>
    </xf>
    <xf numFmtId="0" fontId="29" fillId="0" borderId="1" xfId="0" applyFont="1" applyBorder="1" applyAlignment="1">
      <alignment vertical="center" wrapText="1"/>
    </xf>
    <xf numFmtId="0" fontId="27" fillId="2" borderId="1" xfId="0" applyFont="1" applyFill="1" applyBorder="1" applyAlignment="1">
      <alignment vertical="center" wrapText="1"/>
    </xf>
    <xf numFmtId="0" fontId="27" fillId="0" borderId="1" xfId="0" applyFont="1" applyBorder="1" applyAlignment="1">
      <alignment horizontal="center" vertical="center" wrapText="1"/>
    </xf>
    <xf numFmtId="0" fontId="13" fillId="7" borderId="1" xfId="0" applyFont="1" applyFill="1" applyBorder="1" applyAlignment="1">
      <alignment horizontal="right" vertical="center" wrapText="1"/>
    </xf>
    <xf numFmtId="0" fontId="16" fillId="7" borderId="1" xfId="0" applyFont="1" applyFill="1" applyBorder="1" applyAlignment="1">
      <alignment vertical="center" wrapText="1"/>
    </xf>
    <xf numFmtId="0" fontId="36" fillId="7" borderId="1" xfId="0" applyFont="1" applyFill="1" applyBorder="1" applyAlignment="1">
      <alignment vertical="center" wrapText="1"/>
    </xf>
    <xf numFmtId="0" fontId="42" fillId="3" borderId="1" xfId="0" applyFont="1" applyFill="1" applyBorder="1" applyAlignment="1">
      <alignment vertical="center" wrapText="1"/>
    </xf>
    <xf numFmtId="0" fontId="0" fillId="0" borderId="0" xfId="0" applyAlignment="1">
      <alignment horizontal="center" vertical="top" wrapText="1"/>
    </xf>
    <xf numFmtId="0" fontId="22" fillId="7" borderId="1" xfId="0" applyFont="1" applyFill="1" applyBorder="1" applyAlignment="1">
      <alignment horizontal="center" vertical="top" wrapText="1"/>
    </xf>
    <xf numFmtId="165" fontId="36" fillId="0" borderId="1" xfId="0" applyNumberFormat="1" applyFont="1" applyBorder="1" applyAlignment="1">
      <alignment horizontal="left" vertical="center" wrapText="1"/>
    </xf>
    <xf numFmtId="165" fontId="19" fillId="7" borderId="1" xfId="0" applyNumberFormat="1" applyFont="1" applyFill="1" applyBorder="1" applyAlignment="1">
      <alignment horizontal="left" vertical="top" wrapText="1"/>
    </xf>
    <xf numFmtId="165" fontId="44" fillId="0" borderId="0" xfId="0" applyNumberFormat="1" applyFont="1" applyAlignment="1">
      <alignment horizontal="left" vertical="top" wrapText="1"/>
    </xf>
    <xf numFmtId="165" fontId="36" fillId="3" borderId="1" xfId="0" applyNumberFormat="1" applyFont="1" applyFill="1" applyBorder="1" applyAlignment="1">
      <alignment horizontal="left" vertical="top" wrapText="1"/>
    </xf>
    <xf numFmtId="0" fontId="4" fillId="0" borderId="0" xfId="0" applyFont="1" applyAlignment="1">
      <alignment vertical="top" wrapText="1"/>
    </xf>
    <xf numFmtId="0" fontId="16" fillId="3" borderId="1" xfId="0" applyFont="1" applyFill="1" applyBorder="1" applyAlignment="1">
      <alignment vertical="center" wrapText="1"/>
    </xf>
    <xf numFmtId="165" fontId="36" fillId="3" borderId="1" xfId="0" applyNumberFormat="1" applyFont="1" applyFill="1" applyBorder="1" applyAlignment="1">
      <alignment horizontal="left" vertical="center" wrapText="1"/>
    </xf>
    <xf numFmtId="165" fontId="11" fillId="7" borderId="1" xfId="0" applyNumberFormat="1" applyFont="1" applyFill="1" applyBorder="1" applyAlignment="1">
      <alignment horizontal="left" vertical="center" wrapText="1"/>
    </xf>
    <xf numFmtId="165" fontId="22" fillId="2" borderId="1" xfId="0" applyNumberFormat="1" applyFont="1" applyFill="1" applyBorder="1" applyAlignment="1">
      <alignment horizontal="left" vertical="center" wrapText="1"/>
    </xf>
    <xf numFmtId="165" fontId="11" fillId="3" borderId="1" xfId="0" applyNumberFormat="1" applyFont="1" applyFill="1" applyBorder="1" applyAlignment="1">
      <alignment horizontal="left" vertical="center" wrapText="1"/>
    </xf>
    <xf numFmtId="165" fontId="22" fillId="0" borderId="1" xfId="0" applyNumberFormat="1" applyFont="1" applyBorder="1" applyAlignment="1">
      <alignment horizontal="left" vertical="center" wrapText="1"/>
    </xf>
    <xf numFmtId="165" fontId="22" fillId="3" borderId="1" xfId="0" applyNumberFormat="1" applyFont="1" applyFill="1" applyBorder="1" applyAlignment="1">
      <alignment horizontal="left" vertical="center" wrapText="1"/>
    </xf>
    <xf numFmtId="0" fontId="5" fillId="2" borderId="1" xfId="0" applyFont="1" applyFill="1" applyBorder="1" applyAlignment="1">
      <alignment vertical="top" wrapText="1"/>
    </xf>
    <xf numFmtId="165" fontId="22" fillId="3" borderId="1" xfId="0" applyNumberFormat="1" applyFont="1" applyFill="1" applyBorder="1" applyAlignment="1">
      <alignment horizontal="left" vertical="top" wrapText="1"/>
    </xf>
    <xf numFmtId="165" fontId="11" fillId="2" borderId="1" xfId="0" applyNumberFormat="1" applyFont="1" applyFill="1" applyBorder="1" applyAlignment="1">
      <alignment horizontal="left" vertical="center" wrapText="1"/>
    </xf>
    <xf numFmtId="0" fontId="36" fillId="3" borderId="1" xfId="0" applyFont="1" applyFill="1" applyBorder="1" applyAlignment="1">
      <alignment vertical="center" wrapText="1"/>
    </xf>
    <xf numFmtId="165" fontId="11" fillId="0" borderId="0" xfId="0" applyNumberFormat="1" applyFont="1" applyAlignment="1">
      <alignment horizontal="left" vertical="center" wrapText="1"/>
    </xf>
    <xf numFmtId="165" fontId="22" fillId="7" borderId="1" xfId="0" applyNumberFormat="1" applyFont="1" applyFill="1" applyBorder="1" applyAlignment="1">
      <alignment horizontal="left" vertical="center" wrapText="1"/>
    </xf>
    <xf numFmtId="165" fontId="12" fillId="0" borderId="0" xfId="0" applyNumberFormat="1" applyFont="1" applyAlignment="1">
      <alignment horizontal="left" vertical="center" wrapText="1"/>
    </xf>
    <xf numFmtId="165" fontId="36" fillId="5" borderId="1" xfId="0" applyNumberFormat="1" applyFont="1" applyFill="1" applyBorder="1" applyAlignment="1">
      <alignment horizontal="left" vertical="center" wrapText="1"/>
    </xf>
    <xf numFmtId="165" fontId="8" fillId="6" borderId="1" xfId="0" applyNumberFormat="1" applyFont="1" applyFill="1" applyBorder="1" applyAlignment="1">
      <alignment horizontal="left" vertical="center" wrapText="1"/>
    </xf>
    <xf numFmtId="0" fontId="45" fillId="0" borderId="1" xfId="0" applyFont="1" applyBorder="1" applyAlignment="1">
      <alignment horizontal="center" vertical="center" wrapText="1"/>
    </xf>
    <xf numFmtId="0" fontId="46" fillId="0" borderId="1" xfId="0" applyFont="1" applyBorder="1" applyAlignment="1">
      <alignment horizontal="center" vertical="center" wrapText="1"/>
    </xf>
    <xf numFmtId="17" fontId="47" fillId="6" borderId="6" xfId="0" applyNumberFormat="1" applyFont="1" applyFill="1" applyBorder="1" applyAlignment="1">
      <alignment horizontal="left" vertical="center" wrapText="1"/>
    </xf>
    <xf numFmtId="165" fontId="4" fillId="0" borderId="0" xfId="0" applyNumberFormat="1" applyFont="1" applyAlignment="1">
      <alignment horizontal="left" vertical="center" wrapText="1"/>
    </xf>
    <xf numFmtId="165" fontId="22" fillId="7" borderId="8" xfId="0" applyNumberFormat="1" applyFont="1" applyFill="1" applyBorder="1" applyAlignment="1">
      <alignment horizontal="left" vertical="center" wrapText="1"/>
    </xf>
    <xf numFmtId="0" fontId="23" fillId="10" borderId="1" xfId="0" applyFont="1" applyFill="1" applyBorder="1" applyAlignment="1">
      <alignment vertical="top" wrapText="1"/>
    </xf>
    <xf numFmtId="0" fontId="27" fillId="3" borderId="1" xfId="0" applyFont="1" applyFill="1" applyBorder="1" applyAlignment="1">
      <alignment horizontal="center" vertical="top" wrapText="1"/>
    </xf>
    <xf numFmtId="0" fontId="19" fillId="7" borderId="1" xfId="0" applyFont="1" applyFill="1" applyBorder="1" applyAlignment="1">
      <alignment horizontal="center" vertical="top" wrapText="1"/>
    </xf>
    <xf numFmtId="0" fontId="22" fillId="6" borderId="1" xfId="0" applyFont="1" applyFill="1" applyBorder="1" applyAlignment="1">
      <alignment horizontal="center" vertical="center" wrapText="1"/>
    </xf>
    <xf numFmtId="165" fontId="11" fillId="10" borderId="1" xfId="0" applyNumberFormat="1" applyFont="1" applyFill="1" applyBorder="1" applyAlignment="1">
      <alignment horizontal="left" vertical="center" wrapText="1"/>
    </xf>
    <xf numFmtId="17" fontId="20" fillId="0" borderId="6" xfId="0" applyNumberFormat="1" applyFont="1" applyBorder="1" applyAlignment="1">
      <alignment horizontal="center" vertical="center" wrapText="1"/>
    </xf>
    <xf numFmtId="0" fontId="25" fillId="0" borderId="1" xfId="0" applyFont="1" applyBorder="1" applyAlignment="1">
      <alignment horizontal="center" vertical="center" wrapText="1"/>
    </xf>
    <xf numFmtId="0" fontId="29" fillId="0" borderId="0" xfId="0" applyFont="1" applyAlignment="1">
      <alignment vertical="center" wrapText="1"/>
    </xf>
    <xf numFmtId="0" fontId="27" fillId="0" borderId="1" xfId="0" applyFont="1" applyBorder="1" applyAlignment="1">
      <alignment vertical="center"/>
    </xf>
    <xf numFmtId="0" fontId="27" fillId="0" borderId="3" xfId="0" applyFont="1" applyBorder="1" applyAlignment="1">
      <alignment vertical="center" wrapText="1"/>
    </xf>
    <xf numFmtId="0" fontId="5" fillId="0" borderId="1" xfId="0" applyFont="1" applyBorder="1"/>
    <xf numFmtId="0" fontId="41" fillId="0" borderId="1" xfId="0" applyFont="1" applyBorder="1" applyAlignment="1">
      <alignment vertical="center" wrapText="1"/>
    </xf>
    <xf numFmtId="165" fontId="36" fillId="0" borderId="1" xfId="0" applyNumberFormat="1" applyFont="1" applyBorder="1" applyAlignment="1">
      <alignment horizontal="left" vertical="top" wrapText="1"/>
    </xf>
    <xf numFmtId="0" fontId="27" fillId="0" borderId="1" xfId="0" applyFont="1" applyBorder="1" applyAlignment="1">
      <alignment vertical="top" wrapText="1"/>
    </xf>
    <xf numFmtId="0" fontId="37" fillId="0" borderId="2" xfId="0" applyFont="1" applyBorder="1" applyAlignment="1">
      <alignment wrapText="1"/>
    </xf>
    <xf numFmtId="0" fontId="27" fillId="0" borderId="1" xfId="0" applyFont="1" applyBorder="1" applyAlignment="1">
      <alignment horizontal="center" vertical="top" wrapText="1"/>
    </xf>
    <xf numFmtId="0" fontId="38" fillId="0" borderId="1" xfId="0" applyFont="1" applyBorder="1" applyAlignment="1">
      <alignment vertical="top" wrapText="1"/>
    </xf>
    <xf numFmtId="0" fontId="40" fillId="0" borderId="1" xfId="0" applyFont="1" applyBorder="1" applyAlignment="1">
      <alignment vertical="top" wrapText="1"/>
    </xf>
    <xf numFmtId="0" fontId="40" fillId="0" borderId="1" xfId="0" applyFont="1" applyBorder="1" applyAlignment="1">
      <alignment horizontal="center" vertical="top" wrapText="1"/>
    </xf>
    <xf numFmtId="0" fontId="28" fillId="0" borderId="1" xfId="0" applyFont="1" applyBorder="1" applyAlignment="1">
      <alignment vertical="top" wrapText="1"/>
    </xf>
    <xf numFmtId="0" fontId="29" fillId="0" borderId="1" xfId="0" applyFont="1" applyBorder="1" applyAlignment="1">
      <alignment vertical="top" wrapText="1"/>
    </xf>
    <xf numFmtId="0" fontId="27" fillId="0" borderId="8" xfId="0" applyFont="1" applyBorder="1" applyAlignment="1">
      <alignment horizontal="center" vertical="top" wrapText="1"/>
    </xf>
    <xf numFmtId="0" fontId="28" fillId="0" borderId="2" xfId="0" applyFont="1" applyBorder="1" applyAlignment="1">
      <alignment vertical="center" wrapText="1"/>
    </xf>
    <xf numFmtId="0" fontId="28" fillId="3" borderId="1" xfId="0" applyFont="1" applyFill="1" applyBorder="1" applyAlignment="1">
      <alignment vertical="top" wrapText="1"/>
    </xf>
    <xf numFmtId="0" fontId="27" fillId="3" borderId="1" xfId="0" applyFont="1" applyFill="1" applyBorder="1" applyAlignment="1">
      <alignment horizontal="center" vertical="center" wrapText="1"/>
    </xf>
    <xf numFmtId="0" fontId="27" fillId="3" borderId="8" xfId="0" applyFont="1" applyFill="1" applyBorder="1" applyAlignment="1">
      <alignment horizontal="center" vertical="center" wrapText="1"/>
    </xf>
    <xf numFmtId="0" fontId="28" fillId="3" borderId="1" xfId="0" applyFont="1" applyFill="1" applyBorder="1" applyAlignment="1">
      <alignment vertical="center" wrapText="1"/>
    </xf>
    <xf numFmtId="0" fontId="23" fillId="0" borderId="8" xfId="0" applyFont="1" applyBorder="1" applyAlignment="1">
      <alignment vertical="center" wrapText="1"/>
    </xf>
    <xf numFmtId="0" fontId="23" fillId="0" borderId="3" xfId="0" applyFont="1" applyBorder="1" applyAlignment="1">
      <alignment vertical="center" wrapText="1"/>
    </xf>
    <xf numFmtId="0" fontId="23" fillId="0" borderId="4" xfId="0" applyFont="1" applyBorder="1" applyAlignment="1">
      <alignment vertical="center" wrapText="1"/>
    </xf>
    <xf numFmtId="0" fontId="23" fillId="0" borderId="5" xfId="0" applyFont="1" applyBorder="1" applyAlignment="1">
      <alignment vertical="center" wrapText="1"/>
    </xf>
    <xf numFmtId="0" fontId="11" fillId="0" borderId="1" xfId="0" applyFont="1" applyBorder="1" applyAlignment="1">
      <alignment vertical="center" wrapText="1"/>
    </xf>
    <xf numFmtId="0" fontId="0" fillId="3" borderId="1" xfId="0" applyFill="1" applyBorder="1" applyAlignment="1">
      <alignment vertical="center" wrapText="1"/>
    </xf>
    <xf numFmtId="0" fontId="12" fillId="3" borderId="1" xfId="0" applyFont="1" applyFill="1" applyBorder="1" applyAlignment="1">
      <alignment vertical="center" wrapText="1"/>
    </xf>
    <xf numFmtId="0" fontId="11" fillId="3" borderId="5" xfId="0" applyFont="1" applyFill="1" applyBorder="1" applyAlignment="1">
      <alignment horizontal="center" vertical="center" wrapText="1"/>
    </xf>
    <xf numFmtId="0" fontId="23" fillId="0" borderId="4" xfId="0" applyFont="1" applyBorder="1" applyAlignment="1">
      <alignment horizontal="center" vertical="center" wrapText="1"/>
    </xf>
    <xf numFmtId="0" fontId="12"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6" fillId="0" borderId="1" xfId="0" applyFont="1" applyBorder="1" applyAlignment="1">
      <alignment vertical="center" wrapText="1"/>
    </xf>
    <xf numFmtId="0" fontId="23" fillId="3" borderId="3" xfId="0" applyFont="1" applyFill="1" applyBorder="1" applyAlignment="1">
      <alignment vertical="center" wrapText="1"/>
    </xf>
    <xf numFmtId="0" fontId="12" fillId="3" borderId="1" xfId="0" applyFont="1" applyFill="1" applyBorder="1" applyAlignment="1">
      <alignment horizontal="center" vertical="center" wrapText="1"/>
    </xf>
    <xf numFmtId="0" fontId="12" fillId="2" borderId="7" xfId="0" applyFont="1" applyFill="1" applyBorder="1" applyAlignment="1">
      <alignment vertical="center" wrapText="1"/>
    </xf>
    <xf numFmtId="0" fontId="23" fillId="2" borderId="7" xfId="0" applyFont="1" applyFill="1" applyBorder="1" applyAlignment="1">
      <alignment vertical="center" wrapText="1"/>
    </xf>
    <xf numFmtId="0" fontId="23" fillId="2" borderId="13" xfId="0" applyFont="1" applyFill="1" applyBorder="1" applyAlignment="1">
      <alignment vertical="center" wrapText="1"/>
    </xf>
    <xf numFmtId="0" fontId="21" fillId="0" borderId="1" xfId="0" applyFont="1" applyBorder="1" applyAlignment="1">
      <alignment vertical="center" wrapText="1"/>
    </xf>
    <xf numFmtId="0" fontId="23" fillId="0" borderId="8" xfId="0" applyFont="1" applyBorder="1" applyAlignment="1">
      <alignment horizontal="center" vertical="center" wrapText="1"/>
    </xf>
    <xf numFmtId="0" fontId="9" fillId="0" borderId="1" xfId="0" applyFont="1" applyBorder="1" applyAlignment="1">
      <alignment vertical="center" wrapText="1"/>
    </xf>
    <xf numFmtId="0" fontId="27" fillId="2" borderId="1" xfId="0" applyFont="1" applyFill="1" applyBorder="1" applyAlignment="1">
      <alignment vertical="top" wrapText="1"/>
    </xf>
    <xf numFmtId="0" fontId="24" fillId="3" borderId="1" xfId="0" applyFont="1" applyFill="1" applyBorder="1" applyAlignment="1">
      <alignment vertical="center" wrapText="1"/>
    </xf>
    <xf numFmtId="165" fontId="22" fillId="0" borderId="1" xfId="0" applyNumberFormat="1" applyFont="1" applyBorder="1" applyAlignment="1">
      <alignment horizontal="left" vertical="top" wrapText="1"/>
    </xf>
    <xf numFmtId="0" fontId="43" fillId="0" borderId="1" xfId="0" applyFont="1" applyBorder="1" applyAlignment="1">
      <alignment vertical="top" wrapText="1"/>
    </xf>
    <xf numFmtId="0" fontId="9" fillId="0" borderId="1" xfId="0" applyFont="1" applyBorder="1" applyAlignment="1">
      <alignment vertical="top" wrapText="1"/>
    </xf>
    <xf numFmtId="0" fontId="21" fillId="0" borderId="1" xfId="0" applyFont="1" applyBorder="1" applyAlignment="1">
      <alignment vertical="top" wrapText="1"/>
    </xf>
    <xf numFmtId="0" fontId="23" fillId="0" borderId="1" xfId="0" applyFont="1" applyBorder="1" applyAlignment="1">
      <alignment horizontal="center" vertical="top" wrapText="1"/>
    </xf>
    <xf numFmtId="0" fontId="34" fillId="0" borderId="8" xfId="0" applyFont="1" applyBorder="1" applyAlignment="1">
      <alignment vertical="center" wrapText="1"/>
    </xf>
    <xf numFmtId="0" fontId="9" fillId="3" borderId="1" xfId="0" applyFont="1" applyFill="1" applyBorder="1" applyAlignment="1">
      <alignment vertical="top" wrapText="1"/>
    </xf>
    <xf numFmtId="0" fontId="8" fillId="3" borderId="1" xfId="0" applyFont="1" applyFill="1" applyBorder="1" applyAlignment="1">
      <alignment vertical="top" wrapText="1"/>
    </xf>
    <xf numFmtId="165" fontId="22" fillId="2" borderId="1" xfId="0" applyNumberFormat="1" applyFont="1" applyFill="1" applyBorder="1" applyAlignment="1">
      <alignment horizontal="left" vertical="top" wrapText="1"/>
    </xf>
    <xf numFmtId="0" fontId="0" fillId="2" borderId="0" xfId="0" applyFill="1" applyAlignment="1">
      <alignment vertical="top" wrapText="1"/>
    </xf>
    <xf numFmtId="0" fontId="29" fillId="2" borderId="1" xfId="0" applyFont="1" applyFill="1" applyBorder="1" applyAlignment="1">
      <alignment vertical="center" wrapText="1"/>
    </xf>
    <xf numFmtId="0" fontId="8" fillId="0" borderId="1" xfId="0" applyFont="1" applyBorder="1" applyAlignment="1">
      <alignment vertical="center" wrapText="1"/>
    </xf>
    <xf numFmtId="0" fontId="34" fillId="0" borderId="1" xfId="0" applyFont="1" applyBorder="1" applyAlignment="1">
      <alignment vertical="center" wrapText="1"/>
    </xf>
    <xf numFmtId="0" fontId="35" fillId="0" borderId="1" xfId="0" applyFont="1" applyBorder="1" applyAlignment="1">
      <alignment vertical="top" wrapText="1"/>
    </xf>
    <xf numFmtId="0" fontId="11" fillId="0" borderId="1" xfId="0" applyFont="1" applyBorder="1" applyAlignment="1">
      <alignment vertical="top" wrapText="1"/>
    </xf>
    <xf numFmtId="0" fontId="35" fillId="3" borderId="1" xfId="0" applyFont="1" applyFill="1" applyBorder="1" applyAlignment="1">
      <alignment vertical="top" wrapText="1"/>
    </xf>
    <xf numFmtId="0" fontId="23" fillId="0" borderId="0" xfId="0" applyFont="1" applyAlignment="1">
      <alignment vertical="center" wrapText="1"/>
    </xf>
    <xf numFmtId="0" fontId="8" fillId="0" borderId="4" xfId="0" applyFont="1" applyBorder="1" applyAlignment="1">
      <alignment vertical="center" wrapText="1"/>
    </xf>
    <xf numFmtId="0" fontId="12" fillId="0" borderId="15" xfId="0" applyFont="1" applyBorder="1" applyAlignment="1">
      <alignment vertical="center" wrapText="1"/>
    </xf>
    <xf numFmtId="0" fontId="0" fillId="0" borderId="1" xfId="0" applyBorder="1" applyAlignment="1">
      <alignment horizontal="center" vertical="center" wrapText="1"/>
    </xf>
    <xf numFmtId="0" fontId="21" fillId="3" borderId="1" xfId="0" applyFont="1" applyFill="1" applyBorder="1" applyAlignment="1">
      <alignment vertical="center" wrapText="1"/>
    </xf>
    <xf numFmtId="0" fontId="36" fillId="0" borderId="1" xfId="0" applyFont="1" applyBorder="1" applyAlignment="1">
      <alignment vertical="center" wrapText="1"/>
    </xf>
    <xf numFmtId="0" fontId="27" fillId="0" borderId="8" xfId="0" applyFont="1" applyBorder="1" applyAlignment="1">
      <alignment vertical="center" wrapText="1"/>
    </xf>
    <xf numFmtId="0" fontId="16" fillId="0" borderId="1" xfId="0" applyFont="1" applyBorder="1" applyAlignment="1">
      <alignment vertical="center" wrapText="1"/>
    </xf>
    <xf numFmtId="0" fontId="42" fillId="0" borderId="1" xfId="0" applyFont="1" applyBorder="1" applyAlignment="1">
      <alignment vertical="center" wrapText="1"/>
    </xf>
    <xf numFmtId="0" fontId="13" fillId="0" borderId="1" xfId="0" applyFont="1" applyBorder="1" applyAlignment="1">
      <alignment horizontal="right" vertical="center" wrapText="1"/>
    </xf>
    <xf numFmtId="0" fontId="0" fillId="0" borderId="1" xfId="0" applyBorder="1" applyAlignment="1">
      <alignment vertical="top" wrapText="1"/>
    </xf>
    <xf numFmtId="0" fontId="27" fillId="10" borderId="1" xfId="0" applyFont="1" applyFill="1" applyBorder="1" applyAlignment="1">
      <alignment vertical="center" wrapText="1"/>
    </xf>
    <xf numFmtId="165" fontId="23" fillId="0" borderId="1" xfId="0" applyNumberFormat="1" applyFont="1" applyBorder="1" applyAlignment="1">
      <alignment horizontal="left" vertical="top" wrapText="1"/>
    </xf>
    <xf numFmtId="0" fontId="11" fillId="3" borderId="1" xfId="0" applyFont="1" applyFill="1" applyBorder="1" applyAlignment="1">
      <alignment vertical="top" wrapText="1"/>
    </xf>
    <xf numFmtId="165" fontId="23" fillId="10" borderId="1" xfId="0" applyNumberFormat="1" applyFont="1" applyFill="1" applyBorder="1" applyAlignment="1">
      <alignment horizontal="left" vertical="top" wrapText="1"/>
    </xf>
    <xf numFmtId="165" fontId="36" fillId="0" borderId="8" xfId="0" applyNumberFormat="1" applyFont="1" applyBorder="1" applyAlignment="1">
      <alignment horizontal="left" vertical="top" wrapText="1"/>
    </xf>
    <xf numFmtId="0" fontId="29" fillId="0" borderId="8" xfId="0" applyFont="1" applyBorder="1" applyAlignment="1">
      <alignment vertical="center" wrapText="1"/>
    </xf>
    <xf numFmtId="0" fontId="28" fillId="0" borderId="16" xfId="0" applyFont="1" applyBorder="1" applyAlignment="1">
      <alignment vertical="center" wrapText="1"/>
    </xf>
    <xf numFmtId="0" fontId="28" fillId="0" borderId="8" xfId="0" applyFont="1" applyBorder="1" applyAlignment="1">
      <alignment vertical="center" wrapText="1"/>
    </xf>
    <xf numFmtId="0" fontId="27" fillId="0" borderId="8" xfId="0" applyFont="1" applyBorder="1" applyAlignment="1">
      <alignment vertical="top" wrapText="1"/>
    </xf>
    <xf numFmtId="0" fontId="27" fillId="4" borderId="1" xfId="0" applyFont="1" applyFill="1" applyBorder="1" applyAlignment="1">
      <alignment vertical="center" wrapText="1"/>
    </xf>
    <xf numFmtId="165" fontId="36" fillId="3" borderId="8" xfId="0" applyNumberFormat="1" applyFont="1" applyFill="1" applyBorder="1" applyAlignment="1">
      <alignment horizontal="left" vertical="top" wrapText="1"/>
    </xf>
    <xf numFmtId="0" fontId="28" fillId="3" borderId="8" xfId="0" applyFont="1" applyFill="1" applyBorder="1" applyAlignment="1">
      <alignment vertical="top" wrapText="1"/>
    </xf>
    <xf numFmtId="0" fontId="27" fillId="3" borderId="8" xfId="0" applyFont="1" applyFill="1" applyBorder="1" applyAlignment="1">
      <alignment vertical="top" wrapText="1"/>
    </xf>
    <xf numFmtId="0" fontId="0" fillId="0" borderId="1" xfId="0" applyBorder="1" applyAlignment="1">
      <alignment horizontal="center" vertical="top" wrapText="1"/>
    </xf>
    <xf numFmtId="0" fontId="27" fillId="2" borderId="1" xfId="0" applyFont="1" applyFill="1" applyBorder="1" applyAlignment="1">
      <alignment horizontal="center" vertical="center" wrapText="1"/>
    </xf>
    <xf numFmtId="0" fontId="23" fillId="2" borderId="8" xfId="0" applyFont="1" applyFill="1" applyBorder="1" applyAlignment="1">
      <alignment vertical="center" wrapText="1"/>
    </xf>
    <xf numFmtId="165" fontId="18" fillId="7" borderId="1" xfId="0" applyNumberFormat="1" applyFont="1" applyFill="1" applyBorder="1" applyAlignment="1">
      <alignment horizontal="left" vertical="center" wrapText="1"/>
    </xf>
    <xf numFmtId="0" fontId="49" fillId="0" borderId="1" xfId="0" applyFont="1" applyBorder="1" applyAlignment="1">
      <alignment vertical="top" wrapText="1"/>
    </xf>
    <xf numFmtId="0" fontId="50" fillId="0" borderId="1" xfId="0" applyFont="1" applyBorder="1" applyAlignment="1">
      <alignment vertical="center"/>
    </xf>
    <xf numFmtId="0" fontId="12" fillId="0" borderId="1" xfId="0" applyFont="1" applyBorder="1" applyAlignment="1">
      <alignment vertical="center" wrapText="1"/>
    </xf>
    <xf numFmtId="0" fontId="23" fillId="4" borderId="1" xfId="0" applyFont="1" applyFill="1" applyBorder="1" applyAlignment="1">
      <alignment vertical="center" wrapText="1"/>
    </xf>
    <xf numFmtId="0" fontId="13" fillId="0" borderId="1" xfId="0" applyFont="1" applyBorder="1" applyAlignment="1">
      <alignment vertical="center" wrapText="1"/>
    </xf>
    <xf numFmtId="0" fontId="0" fillId="0" borderId="0" xfId="0" applyAlignment="1">
      <alignment horizontal="center" vertical="top" wrapText="1"/>
    </xf>
    <xf numFmtId="0" fontId="10" fillId="0" borderId="5" xfId="0" applyFont="1" applyBorder="1" applyAlignment="1">
      <alignment horizontal="center"/>
    </xf>
    <xf numFmtId="0" fontId="10" fillId="0" borderId="3" xfId="0" applyFont="1" applyBorder="1" applyAlignment="1">
      <alignment horizontal="center"/>
    </xf>
    <xf numFmtId="164" fontId="8" fillId="0" borderId="1" xfId="1" applyNumberFormat="1" applyFont="1" applyBorder="1" applyAlignment="1">
      <alignment horizontal="center"/>
    </xf>
    <xf numFmtId="0" fontId="15" fillId="0" borderId="0" xfId="0" applyFont="1" applyAlignment="1">
      <alignment horizontal="left" vertical="top" wrapText="1"/>
    </xf>
    <xf numFmtId="0" fontId="32" fillId="0" borderId="0" xfId="0" applyFont="1" applyAlignment="1">
      <alignment horizontal="center" wrapText="1"/>
    </xf>
    <xf numFmtId="0" fontId="10" fillId="0" borderId="1" xfId="0" applyFont="1" applyBorder="1" applyAlignment="1">
      <alignment horizontal="center"/>
    </xf>
    <xf numFmtId="0" fontId="7" fillId="7" borderId="1" xfId="0" applyFont="1" applyFill="1" applyBorder="1" applyAlignment="1">
      <alignment horizontal="center" vertical="top" wrapText="1"/>
    </xf>
    <xf numFmtId="0" fontId="31" fillId="7" borderId="9" xfId="0" applyFont="1" applyFill="1" applyBorder="1" applyAlignment="1">
      <alignment horizontal="center" wrapText="1"/>
    </xf>
    <xf numFmtId="0" fontId="31" fillId="7" borderId="14" xfId="0" applyFont="1" applyFill="1" applyBorder="1" applyAlignment="1">
      <alignment horizontal="center" wrapText="1"/>
    </xf>
    <xf numFmtId="0" fontId="31" fillId="7" borderId="13" xfId="0" applyFont="1" applyFill="1" applyBorder="1" applyAlignment="1">
      <alignment horizontal="center" wrapText="1"/>
    </xf>
    <xf numFmtId="0" fontId="31" fillId="7" borderId="10" xfId="0" applyFont="1" applyFill="1" applyBorder="1" applyAlignment="1">
      <alignment horizontal="center" wrapText="1"/>
    </xf>
    <xf numFmtId="0" fontId="31" fillId="7" borderId="12" xfId="0" applyFont="1" applyFill="1" applyBorder="1" applyAlignment="1">
      <alignment horizontal="center" wrapText="1"/>
    </xf>
    <xf numFmtId="0" fontId="31" fillId="7" borderId="11" xfId="0" applyFont="1" applyFill="1" applyBorder="1" applyAlignment="1">
      <alignment horizontal="center" wrapText="1"/>
    </xf>
    <xf numFmtId="0" fontId="0" fillId="0" borderId="1" xfId="0" applyBorder="1" applyAlignment="1">
      <alignment horizontal="left"/>
    </xf>
    <xf numFmtId="0" fontId="0" fillId="0" borderId="0" xfId="0" applyAlignment="1">
      <alignment horizontal="left" wrapText="1"/>
    </xf>
    <xf numFmtId="0" fontId="0" fillId="0" borderId="14" xfId="0" applyBorder="1" applyAlignment="1">
      <alignment horizontal="center" vertical="top" wrapText="1"/>
    </xf>
    <xf numFmtId="17" fontId="20" fillId="6" borderId="5" xfId="0" applyNumberFormat="1" applyFont="1" applyFill="1" applyBorder="1" applyAlignment="1">
      <alignment horizontal="center" vertical="top" wrapText="1"/>
    </xf>
    <xf numFmtId="17" fontId="20" fillId="6" borderId="6" xfId="0" applyNumberFormat="1" applyFont="1" applyFill="1" applyBorder="1" applyAlignment="1">
      <alignment horizontal="center" vertical="top" wrapText="1"/>
    </xf>
    <xf numFmtId="17" fontId="20" fillId="6" borderId="3" xfId="0" applyNumberFormat="1" applyFont="1" applyFill="1" applyBorder="1" applyAlignment="1">
      <alignment horizontal="center" vertical="top" wrapText="1"/>
    </xf>
    <xf numFmtId="0" fontId="27" fillId="0" borderId="4" xfId="0" applyFont="1" applyBorder="1" applyAlignment="1">
      <alignment horizontal="center" vertical="center" wrapText="1"/>
    </xf>
    <xf numFmtId="0" fontId="27" fillId="0" borderId="7" xfId="0" applyFont="1" applyBorder="1" applyAlignment="1">
      <alignment horizontal="center" vertical="center" wrapText="1"/>
    </xf>
    <xf numFmtId="0" fontId="27" fillId="0" borderId="8" xfId="0" applyFont="1" applyBorder="1" applyAlignment="1">
      <alignment horizontal="center" vertical="center" wrapText="1"/>
    </xf>
    <xf numFmtId="17" fontId="20" fillId="6" borderId="1" xfId="0" applyNumberFormat="1" applyFont="1" applyFill="1" applyBorder="1" applyAlignment="1">
      <alignment horizontal="center" vertical="center" wrapText="1"/>
    </xf>
    <xf numFmtId="0" fontId="27" fillId="0" borderId="1" xfId="0" applyFont="1" applyBorder="1" applyAlignment="1">
      <alignment horizontal="center" vertical="center" wrapText="1"/>
    </xf>
    <xf numFmtId="17" fontId="20" fillId="6" borderId="5" xfId="0" applyNumberFormat="1" applyFont="1" applyFill="1" applyBorder="1" applyAlignment="1">
      <alignment horizontal="center" vertical="center" wrapText="1"/>
    </xf>
    <xf numFmtId="17" fontId="20" fillId="6" borderId="6" xfId="0" applyNumberFormat="1" applyFont="1" applyFill="1" applyBorder="1" applyAlignment="1">
      <alignment horizontal="center" vertical="center" wrapText="1"/>
    </xf>
    <xf numFmtId="17" fontId="20" fillId="6" borderId="3" xfId="0" applyNumberFormat="1" applyFont="1" applyFill="1" applyBorder="1" applyAlignment="1">
      <alignment horizontal="center" vertical="center" wrapText="1"/>
    </xf>
    <xf numFmtId="0" fontId="23" fillId="2" borderId="4" xfId="0" applyFont="1" applyFill="1" applyBorder="1" applyAlignment="1">
      <alignment horizontal="center" vertical="center" wrapText="1"/>
    </xf>
    <xf numFmtId="0" fontId="23" fillId="2" borderId="7" xfId="0" applyFont="1" applyFill="1" applyBorder="1" applyAlignment="1">
      <alignment horizontal="center" vertical="center" wrapText="1"/>
    </xf>
    <xf numFmtId="0" fontId="23" fillId="2" borderId="8" xfId="0" applyFont="1" applyFill="1" applyBorder="1" applyAlignment="1">
      <alignment horizontal="center" vertical="center" wrapText="1"/>
    </xf>
    <xf numFmtId="0" fontId="23" fillId="0" borderId="4"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8" xfId="0" applyFont="1" applyBorder="1" applyAlignment="1">
      <alignment horizontal="center" vertical="center" wrapText="1"/>
    </xf>
    <xf numFmtId="17" fontId="17" fillId="6" borderId="5" xfId="0" applyNumberFormat="1" applyFont="1" applyFill="1" applyBorder="1" applyAlignment="1">
      <alignment horizontal="center" vertical="top" wrapText="1"/>
    </xf>
    <xf numFmtId="17" fontId="17" fillId="6" borderId="6" xfId="0" applyNumberFormat="1" applyFont="1" applyFill="1" applyBorder="1" applyAlignment="1">
      <alignment horizontal="center" vertical="top" wrapText="1"/>
    </xf>
    <xf numFmtId="17" fontId="17" fillId="6" borderId="3" xfId="0" applyNumberFormat="1" applyFont="1" applyFill="1" applyBorder="1" applyAlignment="1">
      <alignment horizontal="center" vertical="top" wrapText="1"/>
    </xf>
    <xf numFmtId="17" fontId="51" fillId="6" borderId="5" xfId="0" applyNumberFormat="1" applyFont="1" applyFill="1" applyBorder="1" applyAlignment="1">
      <alignment horizontal="center" vertical="center" wrapText="1"/>
    </xf>
    <xf numFmtId="17" fontId="51" fillId="6" borderId="6" xfId="0" applyNumberFormat="1" applyFont="1" applyFill="1" applyBorder="1" applyAlignment="1">
      <alignment horizontal="center" vertical="center" wrapText="1"/>
    </xf>
    <xf numFmtId="17" fontId="51" fillId="6" borderId="3" xfId="0" applyNumberFormat="1" applyFont="1" applyFill="1" applyBorder="1" applyAlignment="1">
      <alignment horizontal="center" vertical="center" wrapText="1"/>
    </xf>
    <xf numFmtId="165" fontId="11" fillId="0" borderId="0" xfId="0" applyNumberFormat="1" applyFont="1" applyAlignment="1">
      <alignment horizontal="center" vertical="center" wrapText="1"/>
    </xf>
    <xf numFmtId="165" fontId="23" fillId="0" borderId="1" xfId="0" applyNumberFormat="1" applyFont="1" applyFill="1" applyBorder="1" applyAlignment="1">
      <alignment horizontal="left" vertical="top" wrapText="1"/>
    </xf>
    <xf numFmtId="0" fontId="27" fillId="0" borderId="1" xfId="0" applyFont="1" applyFill="1" applyBorder="1" applyAlignment="1">
      <alignment vertical="center" wrapText="1"/>
    </xf>
    <xf numFmtId="0" fontId="23" fillId="0" borderId="1" xfId="0" applyFont="1" applyFill="1" applyBorder="1" applyAlignment="1">
      <alignment vertical="top" wrapText="1"/>
    </xf>
    <xf numFmtId="0" fontId="53" fillId="0" borderId="1" xfId="0" applyFont="1" applyBorder="1" applyAlignment="1">
      <alignment horizontal="center" vertical="center" wrapText="1"/>
    </xf>
  </cellXfs>
  <cellStyles count="2">
    <cellStyle name="Migliaia" xfId="1" builtinId="3"/>
    <cellStyle name="Normale" xfId="0" builtinId="0"/>
  </cellStyles>
  <dxfs count="25">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colors>
    <mruColors>
      <color rgb="FFFF99FF"/>
      <color rgb="FFFF66FF"/>
      <color rgb="FFFF33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6"/>
  <sheetViews>
    <sheetView workbookViewId="0">
      <selection activeCell="A32" sqref="A32"/>
    </sheetView>
  </sheetViews>
  <sheetFormatPr defaultRowHeight="15" x14ac:dyDescent="0.25"/>
  <cols>
    <col min="4" max="4" width="17.5703125" customWidth="1"/>
    <col min="5" max="5" width="11.28515625" customWidth="1"/>
    <col min="6" max="6" width="10.85546875" customWidth="1"/>
    <col min="7" max="7" width="19.28515625" customWidth="1"/>
  </cols>
  <sheetData>
    <row r="1" spans="1:8" ht="15" customHeight="1" x14ac:dyDescent="0.25">
      <c r="A1" s="224" t="s">
        <v>62</v>
      </c>
      <c r="B1" s="225"/>
      <c r="C1" s="225"/>
      <c r="D1" s="225"/>
      <c r="E1" s="225"/>
      <c r="F1" s="225"/>
      <c r="G1" s="226"/>
    </row>
    <row r="2" spans="1:8" ht="15.75" customHeight="1" x14ac:dyDescent="0.25">
      <c r="A2" s="227"/>
      <c r="B2" s="228"/>
      <c r="C2" s="228"/>
      <c r="D2" s="228"/>
      <c r="E2" s="228"/>
      <c r="F2" s="228"/>
      <c r="G2" s="229"/>
    </row>
    <row r="3" spans="1:8" ht="21" x14ac:dyDescent="0.35">
      <c r="F3" s="4"/>
    </row>
    <row r="4" spans="1:8" ht="21" x14ac:dyDescent="0.35">
      <c r="A4" s="230" t="s">
        <v>12</v>
      </c>
      <c r="B4" s="230"/>
      <c r="C4" s="230"/>
      <c r="D4" s="230"/>
      <c r="E4" s="230"/>
      <c r="F4" s="230"/>
      <c r="G4" s="7">
        <f>'SETTEMBRE 2026'!F33+'OTTOBRE 2026'!F34+'NOVEMBRE 2026'!F33+'DICEMBRE 2026'!F34+'GENNAIO 2027'!F34+'FEBBRAIO 2027'!F31+'MARZO 2027'!F34+'APRILE 2027'!F34+'MAGGIO 2027'!F34+'GIUGNO 2027'!F33</f>
        <v>204</v>
      </c>
    </row>
    <row r="5" spans="1:8" ht="21" x14ac:dyDescent="0.35">
      <c r="A5" s="230" t="s">
        <v>76</v>
      </c>
      <c r="B5" s="230"/>
      <c r="C5" s="230"/>
      <c r="D5" s="230"/>
      <c r="E5" s="230"/>
      <c r="F5" s="230"/>
      <c r="G5" s="7">
        <f>'OTTOBRE 2026'!E34+'NOVEMBRE 2026'!E33+'DICEMBRE 2026'!E34+'GENNAIO 2027'!E34+'FEBBRAIO 2027'!E31+'MARZO 2027'!E34+'APRILE 2027'!E34+'MAGGIO 2027'!E34+'SETTEMBRE 2026'!E33</f>
        <v>32.5</v>
      </c>
    </row>
    <row r="6" spans="1:8" ht="18.75" x14ac:dyDescent="0.3">
      <c r="H6" s="5"/>
    </row>
    <row r="7" spans="1:8" ht="18.75" x14ac:dyDescent="0.3">
      <c r="A7" t="s">
        <v>16</v>
      </c>
      <c r="H7" s="5"/>
    </row>
    <row r="8" spans="1:8" x14ac:dyDescent="0.25">
      <c r="A8" t="s">
        <v>17</v>
      </c>
    </row>
    <row r="10" spans="1:8" x14ac:dyDescent="0.25">
      <c r="A10" s="231" t="s">
        <v>30</v>
      </c>
      <c r="B10" s="231"/>
      <c r="C10" s="231"/>
      <c r="D10" s="231"/>
      <c r="E10" s="231"/>
      <c r="F10" s="231"/>
      <c r="G10" s="231"/>
    </row>
    <row r="11" spans="1:8" x14ac:dyDescent="0.25">
      <c r="A11" s="231" t="s">
        <v>31</v>
      </c>
      <c r="B11" s="231"/>
      <c r="C11" s="231"/>
      <c r="D11" s="231"/>
      <c r="E11" s="231"/>
      <c r="F11" s="231"/>
      <c r="G11" s="231"/>
    </row>
    <row r="13" spans="1:8" x14ac:dyDescent="0.25">
      <c r="A13" t="s">
        <v>13</v>
      </c>
    </row>
    <row r="14" spans="1:8" x14ac:dyDescent="0.25">
      <c r="A14" t="s">
        <v>14</v>
      </c>
    </row>
    <row r="15" spans="1:8" ht="18.75" x14ac:dyDescent="0.3">
      <c r="G15" s="8"/>
    </row>
    <row r="16" spans="1:8" ht="44.25" customHeight="1" x14ac:dyDescent="0.25">
      <c r="C16" s="223" t="s">
        <v>32</v>
      </c>
      <c r="D16" s="223"/>
      <c r="E16" s="223" t="s">
        <v>65</v>
      </c>
      <c r="F16" s="223"/>
    </row>
    <row r="17" spans="1:7" ht="18.75" x14ac:dyDescent="0.3">
      <c r="C17" s="222">
        <v>18</v>
      </c>
      <c r="D17" s="222"/>
      <c r="E17" s="219">
        <f t="shared" ref="E17:E23" si="0">C17/18*40</f>
        <v>40</v>
      </c>
      <c r="F17" s="219"/>
    </row>
    <row r="18" spans="1:7" ht="18.75" x14ac:dyDescent="0.3">
      <c r="C18" s="222">
        <v>15</v>
      </c>
      <c r="D18" s="222"/>
      <c r="E18" s="219">
        <f t="shared" si="0"/>
        <v>33.333333333333336</v>
      </c>
      <c r="F18" s="219"/>
    </row>
    <row r="19" spans="1:7" ht="18.75" x14ac:dyDescent="0.3">
      <c r="C19" s="222">
        <v>12</v>
      </c>
      <c r="D19" s="222"/>
      <c r="E19" s="219">
        <f t="shared" si="0"/>
        <v>26.666666666666664</v>
      </c>
      <c r="F19" s="219"/>
    </row>
    <row r="20" spans="1:7" ht="18.75" x14ac:dyDescent="0.3">
      <c r="C20" s="222">
        <v>9</v>
      </c>
      <c r="D20" s="222"/>
      <c r="E20" s="219">
        <f t="shared" si="0"/>
        <v>20</v>
      </c>
      <c r="F20" s="219"/>
    </row>
    <row r="21" spans="1:7" ht="18.75" x14ac:dyDescent="0.3">
      <c r="C21" s="217">
        <v>6</v>
      </c>
      <c r="D21" s="218"/>
      <c r="E21" s="219">
        <f t="shared" si="0"/>
        <v>13.333333333333332</v>
      </c>
      <c r="F21" s="219"/>
    </row>
    <row r="22" spans="1:7" ht="18.75" x14ac:dyDescent="0.3">
      <c r="C22" s="217">
        <v>4</v>
      </c>
      <c r="D22" s="218"/>
      <c r="E22" s="219">
        <f t="shared" si="0"/>
        <v>8.8888888888888893</v>
      </c>
      <c r="F22" s="219"/>
    </row>
    <row r="23" spans="1:7" ht="18.75" x14ac:dyDescent="0.3">
      <c r="C23" s="217">
        <v>2</v>
      </c>
      <c r="D23" s="218"/>
      <c r="E23" s="219">
        <f t="shared" si="0"/>
        <v>4.4444444444444446</v>
      </c>
      <c r="F23" s="219"/>
    </row>
    <row r="24" spans="1:7" ht="18.75" x14ac:dyDescent="0.3">
      <c r="C24" s="217">
        <v>14</v>
      </c>
      <c r="D24" s="218"/>
      <c r="E24" s="219">
        <f>40/18*14</f>
        <v>31.111111111111114</v>
      </c>
      <c r="F24" s="219"/>
    </row>
    <row r="25" spans="1:7" ht="15" customHeight="1" x14ac:dyDescent="0.25"/>
    <row r="26" spans="1:7" x14ac:dyDescent="0.25">
      <c r="A26" s="9"/>
      <c r="B26" t="s">
        <v>33</v>
      </c>
    </row>
    <row r="27" spans="1:7" x14ac:dyDescent="0.25">
      <c r="A27" s="10"/>
      <c r="B27" t="s">
        <v>34</v>
      </c>
    </row>
    <row r="28" spans="1:7" ht="15" customHeight="1" x14ac:dyDescent="0.25">
      <c r="A28" s="11"/>
      <c r="B28" t="s">
        <v>35</v>
      </c>
      <c r="E28" s="221" t="s">
        <v>64</v>
      </c>
      <c r="F28" s="221"/>
      <c r="G28" s="221"/>
    </row>
    <row r="29" spans="1:7" ht="15" customHeight="1" x14ac:dyDescent="0.25">
      <c r="A29" s="12"/>
      <c r="B29" s="13" t="s">
        <v>36</v>
      </c>
      <c r="E29" s="221"/>
      <c r="F29" s="221"/>
      <c r="G29" s="221"/>
    </row>
    <row r="30" spans="1:7" x14ac:dyDescent="0.25">
      <c r="A30" s="14"/>
      <c r="B30" s="220" t="s">
        <v>37</v>
      </c>
      <c r="C30" s="220"/>
      <c r="E30" s="221"/>
      <c r="F30" s="221"/>
      <c r="G30" s="221"/>
    </row>
    <row r="31" spans="1:7" ht="15" customHeight="1" x14ac:dyDescent="0.25">
      <c r="A31" s="14"/>
      <c r="B31" s="220" t="s">
        <v>38</v>
      </c>
      <c r="C31" s="220"/>
      <c r="D31" s="220"/>
      <c r="E31" s="221"/>
      <c r="F31" s="221"/>
      <c r="G31" s="221"/>
    </row>
    <row r="32" spans="1:7" x14ac:dyDescent="0.25">
      <c r="A32" s="15"/>
      <c r="B32" t="s">
        <v>39</v>
      </c>
      <c r="E32" s="221"/>
      <c r="F32" s="221"/>
      <c r="G32" s="221"/>
    </row>
    <row r="33" spans="1:7" ht="15" customHeight="1" x14ac:dyDescent="0.25">
      <c r="E33" s="221"/>
      <c r="F33" s="221"/>
      <c r="G33" s="221"/>
    </row>
    <row r="35" spans="1:7" x14ac:dyDescent="0.25">
      <c r="A35" s="216" t="s">
        <v>18</v>
      </c>
      <c r="B35" s="216"/>
      <c r="C35" s="216"/>
      <c r="D35" s="216"/>
      <c r="E35" s="216"/>
      <c r="F35" s="216"/>
      <c r="G35" s="216"/>
    </row>
    <row r="36" spans="1:7" x14ac:dyDescent="0.25">
      <c r="A36" s="216"/>
      <c r="B36" s="216"/>
      <c r="C36" s="216"/>
      <c r="D36" s="216"/>
      <c r="E36" s="216"/>
      <c r="F36" s="216"/>
      <c r="G36" s="216"/>
    </row>
  </sheetData>
  <mergeCells count="27">
    <mergeCell ref="E18:F18"/>
    <mergeCell ref="E16:F16"/>
    <mergeCell ref="E17:F17"/>
    <mergeCell ref="A1:G2"/>
    <mergeCell ref="A4:F4"/>
    <mergeCell ref="A10:G10"/>
    <mergeCell ref="A11:G11"/>
    <mergeCell ref="C16:D16"/>
    <mergeCell ref="C17:D17"/>
    <mergeCell ref="C18:D18"/>
    <mergeCell ref="A5:F5"/>
    <mergeCell ref="C19:D19"/>
    <mergeCell ref="E19:F19"/>
    <mergeCell ref="C20:D20"/>
    <mergeCell ref="E20:F20"/>
    <mergeCell ref="C21:D21"/>
    <mergeCell ref="E21:F21"/>
    <mergeCell ref="A35:G36"/>
    <mergeCell ref="C22:D22"/>
    <mergeCell ref="E22:F22"/>
    <mergeCell ref="C23:D23"/>
    <mergeCell ref="E23:F23"/>
    <mergeCell ref="B30:C30"/>
    <mergeCell ref="B31:D31"/>
    <mergeCell ref="E28:G33"/>
    <mergeCell ref="C24:D24"/>
    <mergeCell ref="E24:F2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33"/>
  <sheetViews>
    <sheetView zoomScale="50" zoomScaleNormal="50" workbookViewId="0">
      <pane ySplit="1" topLeftCell="A2" activePane="bottomLeft" state="frozen"/>
      <selection pane="bottomLeft" activeCell="B5" sqref="B5"/>
    </sheetView>
  </sheetViews>
  <sheetFormatPr defaultColWidth="9.140625" defaultRowHeight="12" x14ac:dyDescent="0.2"/>
  <cols>
    <col min="1" max="1" width="43.28515625" style="94" bestFit="1" customWidth="1"/>
    <col min="2" max="2" width="100" style="2" customWidth="1"/>
    <col min="3" max="3" width="14.85546875" style="2" customWidth="1"/>
    <col min="4" max="4" width="17.42578125" style="2" customWidth="1"/>
    <col min="5" max="5" width="20.28515625" style="3" customWidth="1"/>
    <col min="6" max="6" width="20.85546875" style="3" customWidth="1"/>
    <col min="7" max="16384" width="9.140625" style="3"/>
  </cols>
  <sheetData>
    <row r="1" spans="1:6" ht="44.25" customHeight="1" x14ac:dyDescent="0.2">
      <c r="A1" s="115" t="s">
        <v>21</v>
      </c>
      <c r="B1" s="123"/>
      <c r="C1" s="123"/>
      <c r="D1" s="123"/>
      <c r="E1" s="123"/>
      <c r="F1" s="123"/>
    </row>
    <row r="2" spans="1:6" s="19" customFormat="1" ht="60.75" customHeight="1" x14ac:dyDescent="0.2">
      <c r="A2" s="102" t="s">
        <v>45</v>
      </c>
      <c r="B2" s="23" t="s">
        <v>0</v>
      </c>
      <c r="C2" s="23" t="s">
        <v>1</v>
      </c>
      <c r="D2" s="23" t="s">
        <v>2</v>
      </c>
      <c r="E2" s="124" t="s">
        <v>15</v>
      </c>
      <c r="F2" s="24" t="s">
        <v>40</v>
      </c>
    </row>
    <row r="3" spans="1:6" ht="53.25" customHeight="1" x14ac:dyDescent="0.2">
      <c r="A3" s="111">
        <v>46266</v>
      </c>
      <c r="B3" s="125" t="s">
        <v>84</v>
      </c>
      <c r="C3" s="73"/>
      <c r="D3" s="73"/>
      <c r="E3" s="126">
        <v>2</v>
      </c>
      <c r="F3" s="126"/>
    </row>
    <row r="4" spans="1:6" ht="53.25" customHeight="1" x14ac:dyDescent="0.2">
      <c r="A4" s="111">
        <v>46267</v>
      </c>
      <c r="B4" s="73" t="s">
        <v>94</v>
      </c>
      <c r="C4" s="73"/>
      <c r="D4" s="73"/>
      <c r="E4" s="126"/>
      <c r="F4" s="126"/>
    </row>
    <row r="5" spans="1:6" ht="53.25" customHeight="1" x14ac:dyDescent="0.2">
      <c r="A5" s="111">
        <v>46268</v>
      </c>
      <c r="B5" s="83" t="s">
        <v>86</v>
      </c>
      <c r="C5" s="73"/>
      <c r="D5" s="73"/>
      <c r="E5" s="126">
        <v>2</v>
      </c>
      <c r="F5" s="126"/>
    </row>
    <row r="6" spans="1:6" ht="53.25" customHeight="1" x14ac:dyDescent="0.2">
      <c r="A6" s="111">
        <v>46269</v>
      </c>
      <c r="B6" s="73" t="s">
        <v>95</v>
      </c>
      <c r="C6" s="73"/>
      <c r="D6" s="73"/>
      <c r="E6" s="126"/>
      <c r="F6" s="126"/>
    </row>
    <row r="7" spans="1:6" ht="53.25" customHeight="1" x14ac:dyDescent="0.2">
      <c r="A7" s="111">
        <v>46270</v>
      </c>
      <c r="B7" s="73"/>
      <c r="C7" s="127"/>
      <c r="D7" s="73"/>
      <c r="E7" s="126"/>
      <c r="F7" s="126"/>
    </row>
    <row r="8" spans="1:6" ht="53.25" customHeight="1" x14ac:dyDescent="0.2">
      <c r="A8" s="98">
        <v>46271</v>
      </c>
      <c r="B8" s="77"/>
      <c r="C8" s="77"/>
      <c r="D8" s="77"/>
      <c r="E8" s="78"/>
      <c r="F8" s="78"/>
    </row>
    <row r="9" spans="1:6" ht="53.25" customHeight="1" x14ac:dyDescent="0.2">
      <c r="A9" s="111">
        <v>46272</v>
      </c>
      <c r="B9" s="73"/>
      <c r="C9" s="73"/>
      <c r="D9" s="73"/>
      <c r="E9" s="126"/>
      <c r="F9" s="126"/>
    </row>
    <row r="10" spans="1:6" ht="53.25" customHeight="1" x14ac:dyDescent="0.2">
      <c r="A10" s="111">
        <v>46273</v>
      </c>
      <c r="B10" s="73" t="s">
        <v>106</v>
      </c>
      <c r="C10" s="73"/>
      <c r="D10" s="73"/>
      <c r="E10" s="126"/>
      <c r="F10" s="126"/>
    </row>
    <row r="11" spans="1:6" ht="53.25" customHeight="1" x14ac:dyDescent="0.2">
      <c r="A11" s="111">
        <v>46274</v>
      </c>
      <c r="B11" s="73"/>
      <c r="C11" s="73"/>
      <c r="D11" s="73"/>
      <c r="E11" s="126"/>
      <c r="F11" s="126"/>
    </row>
    <row r="12" spans="1:6" ht="66.75" customHeight="1" x14ac:dyDescent="0.2">
      <c r="A12" s="111">
        <v>46275</v>
      </c>
      <c r="B12" s="83" t="s">
        <v>47</v>
      </c>
      <c r="C12" s="73"/>
      <c r="D12" s="73"/>
      <c r="E12" s="126">
        <v>2</v>
      </c>
      <c r="F12" s="62"/>
    </row>
    <row r="13" spans="1:6" ht="60" customHeight="1" x14ac:dyDescent="0.2">
      <c r="A13" s="111">
        <v>46276</v>
      </c>
      <c r="B13" s="73" t="s">
        <v>99</v>
      </c>
      <c r="C13" s="73"/>
      <c r="D13" s="73"/>
      <c r="E13" s="126">
        <v>2</v>
      </c>
      <c r="F13" s="126"/>
    </row>
    <row r="14" spans="1:6" ht="53.25" customHeight="1" x14ac:dyDescent="0.2">
      <c r="A14" s="111">
        <v>46277</v>
      </c>
      <c r="B14" s="73"/>
      <c r="C14" s="73"/>
      <c r="D14" s="73"/>
      <c r="E14" s="126"/>
      <c r="F14" s="126"/>
    </row>
    <row r="15" spans="1:6" ht="53.25" customHeight="1" x14ac:dyDescent="0.2">
      <c r="A15" s="98">
        <v>46278</v>
      </c>
      <c r="B15" s="77"/>
      <c r="C15" s="77"/>
      <c r="D15" s="77"/>
      <c r="E15" s="78"/>
      <c r="F15" s="78"/>
    </row>
    <row r="16" spans="1:6" ht="53.25" customHeight="1" x14ac:dyDescent="0.2">
      <c r="A16" s="111">
        <v>46279</v>
      </c>
      <c r="B16" s="73" t="s">
        <v>96</v>
      </c>
      <c r="C16" s="73"/>
      <c r="D16" s="73"/>
      <c r="E16" s="126"/>
      <c r="F16" s="126"/>
    </row>
    <row r="17" spans="1:6" ht="72" customHeight="1" x14ac:dyDescent="0.2">
      <c r="A17" s="111">
        <v>46280</v>
      </c>
      <c r="B17" s="73" t="s">
        <v>105</v>
      </c>
      <c r="C17" s="73"/>
      <c r="D17" s="73"/>
      <c r="E17" s="126"/>
      <c r="F17" s="126">
        <v>1</v>
      </c>
    </row>
    <row r="18" spans="1:6" ht="53.25" customHeight="1" x14ac:dyDescent="0.2">
      <c r="A18" s="111">
        <v>46281</v>
      </c>
      <c r="B18" s="73" t="s">
        <v>46</v>
      </c>
      <c r="C18" s="73"/>
      <c r="D18" s="73"/>
      <c r="E18" s="126"/>
      <c r="F18" s="126">
        <v>1</v>
      </c>
    </row>
    <row r="19" spans="1:6" ht="53.25" customHeight="1" x14ac:dyDescent="0.2">
      <c r="A19" s="111">
        <v>46282</v>
      </c>
      <c r="B19" s="73" t="s">
        <v>46</v>
      </c>
      <c r="C19" s="73"/>
      <c r="D19" s="73"/>
      <c r="E19" s="126"/>
      <c r="F19" s="126">
        <v>1</v>
      </c>
    </row>
    <row r="20" spans="1:6" ht="53.25" customHeight="1" x14ac:dyDescent="0.2">
      <c r="A20" s="111">
        <v>46283</v>
      </c>
      <c r="B20" s="73" t="s">
        <v>46</v>
      </c>
      <c r="C20" s="73"/>
      <c r="D20" s="73"/>
      <c r="E20" s="126"/>
      <c r="F20" s="126">
        <v>1</v>
      </c>
    </row>
    <row r="21" spans="1:6" ht="53.25" customHeight="1" x14ac:dyDescent="0.2">
      <c r="A21" s="111">
        <v>46284</v>
      </c>
      <c r="B21" s="73" t="s">
        <v>46</v>
      </c>
      <c r="C21" s="73"/>
      <c r="D21" s="73"/>
      <c r="E21" s="126"/>
      <c r="F21" s="126">
        <v>1</v>
      </c>
    </row>
    <row r="22" spans="1:6" ht="53.25" customHeight="1" x14ac:dyDescent="0.2">
      <c r="A22" s="98">
        <v>46285</v>
      </c>
      <c r="B22" s="77"/>
      <c r="C22" s="77"/>
      <c r="D22" s="77"/>
      <c r="E22" s="78"/>
      <c r="F22" s="78"/>
    </row>
    <row r="23" spans="1:6" ht="53.25" customHeight="1" x14ac:dyDescent="0.2">
      <c r="A23" s="111">
        <v>46286</v>
      </c>
      <c r="B23" s="73"/>
      <c r="C23" s="73"/>
      <c r="D23" s="73"/>
      <c r="E23" s="126"/>
      <c r="F23" s="126">
        <v>1</v>
      </c>
    </row>
    <row r="24" spans="1:6" ht="53.25" customHeight="1" x14ac:dyDescent="0.2">
      <c r="A24" s="111">
        <v>46287</v>
      </c>
      <c r="B24" s="73"/>
      <c r="C24" s="73"/>
      <c r="D24" s="73"/>
      <c r="E24" s="126"/>
      <c r="F24" s="126">
        <v>1</v>
      </c>
    </row>
    <row r="25" spans="1:6" ht="53.25" customHeight="1" x14ac:dyDescent="0.2">
      <c r="A25" s="111">
        <v>46288</v>
      </c>
      <c r="B25" s="73"/>
      <c r="C25" s="73"/>
      <c r="D25" s="73"/>
      <c r="E25" s="126"/>
      <c r="F25" s="126">
        <v>1</v>
      </c>
    </row>
    <row r="26" spans="1:6" ht="53.25" customHeight="1" x14ac:dyDescent="0.2">
      <c r="A26" s="111">
        <v>46289</v>
      </c>
      <c r="B26" s="73"/>
      <c r="C26" s="73"/>
      <c r="D26" s="73"/>
      <c r="E26" s="126"/>
      <c r="F26" s="126">
        <v>1</v>
      </c>
    </row>
    <row r="27" spans="1:6" ht="53.25" customHeight="1" x14ac:dyDescent="0.2">
      <c r="A27" s="111">
        <v>46290</v>
      </c>
      <c r="B27" s="73"/>
      <c r="C27" s="73"/>
      <c r="D27" s="73"/>
      <c r="E27" s="126"/>
      <c r="F27" s="126">
        <v>1</v>
      </c>
    </row>
    <row r="28" spans="1:6" ht="53.25" customHeight="1" x14ac:dyDescent="0.2">
      <c r="A28" s="111">
        <v>46291</v>
      </c>
      <c r="B28" s="73"/>
      <c r="C28" s="73"/>
      <c r="D28" s="73"/>
      <c r="E28" s="126"/>
      <c r="F28" s="126">
        <v>1</v>
      </c>
    </row>
    <row r="29" spans="1:6" ht="53.25" customHeight="1" x14ac:dyDescent="0.2">
      <c r="A29" s="98">
        <v>46292</v>
      </c>
      <c r="B29" s="77"/>
      <c r="C29" s="77"/>
      <c r="D29" s="77"/>
      <c r="E29" s="78"/>
      <c r="F29" s="78"/>
    </row>
    <row r="30" spans="1:6" ht="53.25" customHeight="1" x14ac:dyDescent="0.2">
      <c r="A30" s="111">
        <v>46293</v>
      </c>
      <c r="B30" s="73"/>
      <c r="C30" s="73"/>
      <c r="D30" s="73"/>
      <c r="E30" s="126"/>
      <c r="F30" s="126">
        <v>1</v>
      </c>
    </row>
    <row r="31" spans="1:6" ht="53.25" customHeight="1" x14ac:dyDescent="0.2">
      <c r="A31" s="111">
        <v>46294</v>
      </c>
      <c r="B31" s="73"/>
      <c r="C31" s="73"/>
      <c r="D31" s="73"/>
      <c r="E31" s="126"/>
      <c r="F31" s="126">
        <v>1</v>
      </c>
    </row>
    <row r="32" spans="1:6" ht="53.25" customHeight="1" x14ac:dyDescent="0.2">
      <c r="A32" s="111">
        <v>46295</v>
      </c>
      <c r="B32" s="62"/>
      <c r="C32" s="62"/>
      <c r="D32" s="62"/>
      <c r="E32" s="128"/>
      <c r="F32" s="126">
        <v>1</v>
      </c>
    </row>
    <row r="33" spans="1:6" ht="53.25" customHeight="1" x14ac:dyDescent="0.2">
      <c r="A33" s="43" t="s">
        <v>41</v>
      </c>
      <c r="B33" s="44">
        <f>F33</f>
        <v>14</v>
      </c>
      <c r="C33" s="45"/>
      <c r="D33" s="45"/>
      <c r="E33" s="46">
        <f>SUM(E2:E32)</f>
        <v>8</v>
      </c>
      <c r="F33" s="46">
        <f>SUM(F2:F32)</f>
        <v>14</v>
      </c>
    </row>
  </sheetData>
  <pageMargins left="0.70866141732283472" right="0.70866141732283472" top="0.74803149606299213" bottom="0.74803149606299213" header="0.31496062992125984" footer="0.31496062992125984"/>
  <pageSetup paperSize="9" scale="4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35"/>
  <sheetViews>
    <sheetView tabSelected="1" zoomScale="55" zoomScaleNormal="55" workbookViewId="0">
      <pane ySplit="1" topLeftCell="A5" activePane="bottomLeft" state="frozen"/>
      <selection pane="bottomLeft" activeCell="D13" sqref="D13"/>
    </sheetView>
  </sheetViews>
  <sheetFormatPr defaultColWidth="9.140625" defaultRowHeight="15" x14ac:dyDescent="0.25"/>
  <cols>
    <col min="1" max="1" width="41.28515625" style="96" customWidth="1"/>
    <col min="2" max="2" width="67.42578125" style="1" customWidth="1"/>
    <col min="3" max="3" width="34.5703125" style="1" customWidth="1"/>
    <col min="4" max="4" width="40.42578125" style="1" customWidth="1"/>
    <col min="5" max="5" width="15" style="90" customWidth="1"/>
    <col min="6" max="6" width="13.7109375" style="1" customWidth="1"/>
    <col min="7" max="16384" width="9.140625" style="1"/>
  </cols>
  <sheetData>
    <row r="1" spans="1:6" ht="36" x14ac:dyDescent="0.25">
      <c r="A1" s="233" t="s">
        <v>3</v>
      </c>
      <c r="B1" s="234" t="s">
        <v>3</v>
      </c>
      <c r="C1" s="234"/>
      <c r="D1" s="234"/>
      <c r="E1" s="234"/>
      <c r="F1" s="235"/>
    </row>
    <row r="2" spans="1:6" s="19" customFormat="1" ht="84" x14ac:dyDescent="0.2">
      <c r="A2" s="92" t="s">
        <v>45</v>
      </c>
      <c r="B2" s="80" t="s">
        <v>0</v>
      </c>
      <c r="C2" s="80" t="s">
        <v>1</v>
      </c>
      <c r="D2" s="80" t="s">
        <v>2</v>
      </c>
      <c r="E2" s="81" t="s">
        <v>15</v>
      </c>
      <c r="F2" s="81" t="s">
        <v>40</v>
      </c>
    </row>
    <row r="3" spans="1:6" ht="43.5" customHeight="1" x14ac:dyDescent="0.3">
      <c r="A3" s="130">
        <v>46296</v>
      </c>
      <c r="B3" s="131"/>
      <c r="C3" s="132"/>
      <c r="D3" s="131"/>
      <c r="E3" s="133"/>
      <c r="F3" s="131">
        <v>1</v>
      </c>
    </row>
    <row r="4" spans="1:6" ht="43.5" customHeight="1" x14ac:dyDescent="0.25">
      <c r="A4" s="130">
        <v>46297</v>
      </c>
      <c r="B4" s="134"/>
      <c r="C4" s="135"/>
      <c r="D4" s="135"/>
      <c r="E4" s="136"/>
      <c r="F4" s="131">
        <v>1</v>
      </c>
    </row>
    <row r="5" spans="1:6" ht="43.5" customHeight="1" x14ac:dyDescent="0.25">
      <c r="A5" s="130">
        <v>46298</v>
      </c>
      <c r="B5" s="134" t="s">
        <v>74</v>
      </c>
      <c r="C5" s="131"/>
      <c r="D5" s="131"/>
      <c r="E5" s="133"/>
      <c r="F5" s="131">
        <v>1</v>
      </c>
    </row>
    <row r="6" spans="1:6" ht="43.5" customHeight="1" x14ac:dyDescent="0.25">
      <c r="A6" s="95">
        <v>46299</v>
      </c>
      <c r="B6" s="82"/>
      <c r="C6" s="82"/>
      <c r="D6" s="82"/>
      <c r="E6" s="119"/>
      <c r="F6" s="82"/>
    </row>
    <row r="7" spans="1:6" ht="43.5" customHeight="1" x14ac:dyDescent="0.25">
      <c r="A7" s="130">
        <v>46300</v>
      </c>
      <c r="B7" s="131"/>
      <c r="C7" s="131"/>
      <c r="D7" s="131"/>
      <c r="E7" s="133"/>
      <c r="F7" s="131">
        <v>1</v>
      </c>
    </row>
    <row r="8" spans="1:6" ht="43.5" customHeight="1" x14ac:dyDescent="0.25">
      <c r="A8" s="130">
        <v>46301</v>
      </c>
      <c r="B8" s="131"/>
      <c r="C8" s="131"/>
      <c r="D8" s="131"/>
      <c r="E8" s="133"/>
      <c r="F8" s="131">
        <v>1</v>
      </c>
    </row>
    <row r="9" spans="1:6" ht="43.5" customHeight="1" x14ac:dyDescent="0.25">
      <c r="A9" s="130">
        <v>46302</v>
      </c>
      <c r="B9" s="73"/>
      <c r="C9" s="131"/>
      <c r="D9" s="131"/>
      <c r="E9" s="133"/>
      <c r="F9" s="131">
        <v>1</v>
      </c>
    </row>
    <row r="10" spans="1:6" ht="43.5" customHeight="1" x14ac:dyDescent="0.3">
      <c r="A10" s="130">
        <v>46303</v>
      </c>
      <c r="B10" s="131"/>
      <c r="C10" s="132"/>
      <c r="D10" s="131"/>
      <c r="E10" s="133"/>
      <c r="F10" s="131">
        <v>1</v>
      </c>
    </row>
    <row r="11" spans="1:6" ht="43.5" customHeight="1" x14ac:dyDescent="0.25">
      <c r="A11" s="130">
        <v>46304</v>
      </c>
      <c r="B11" s="131"/>
      <c r="C11" s="131"/>
      <c r="D11" s="131"/>
      <c r="E11" s="133"/>
      <c r="F11" s="131">
        <v>1</v>
      </c>
    </row>
    <row r="12" spans="1:6" ht="43.5" customHeight="1" x14ac:dyDescent="0.25">
      <c r="A12" s="130">
        <v>46305</v>
      </c>
      <c r="B12" s="131"/>
      <c r="C12" s="131"/>
      <c r="D12" s="131"/>
      <c r="E12" s="133"/>
      <c r="F12" s="131">
        <v>1</v>
      </c>
    </row>
    <row r="13" spans="1:6" ht="43.5" customHeight="1" x14ac:dyDescent="0.25">
      <c r="A13" s="95">
        <v>46306</v>
      </c>
      <c r="B13" s="82"/>
      <c r="C13" s="82"/>
      <c r="D13" s="82"/>
      <c r="E13" s="119"/>
      <c r="F13" s="82"/>
    </row>
    <row r="14" spans="1:6" ht="43.5" customHeight="1" x14ac:dyDescent="0.25">
      <c r="A14" s="130">
        <v>46307</v>
      </c>
      <c r="B14" s="131"/>
      <c r="C14" s="131"/>
      <c r="D14" s="131"/>
      <c r="E14" s="133"/>
      <c r="F14" s="131">
        <v>1</v>
      </c>
    </row>
    <row r="15" spans="1:6" ht="43.5" customHeight="1" x14ac:dyDescent="0.25">
      <c r="A15" s="130">
        <v>46308</v>
      </c>
      <c r="B15" s="131"/>
      <c r="C15" s="131"/>
      <c r="D15" s="131"/>
      <c r="E15" s="133"/>
      <c r="F15" s="131">
        <v>1</v>
      </c>
    </row>
    <row r="16" spans="1:6" ht="43.5" customHeight="1" x14ac:dyDescent="0.25">
      <c r="A16" s="130">
        <v>46309</v>
      </c>
      <c r="B16" s="131"/>
      <c r="C16" s="131"/>
      <c r="D16" s="131"/>
      <c r="E16" s="133"/>
      <c r="F16" s="131">
        <v>1</v>
      </c>
    </row>
    <row r="17" spans="1:6" ht="43.5" customHeight="1" x14ac:dyDescent="0.25">
      <c r="A17" s="130">
        <v>46310</v>
      </c>
      <c r="B17" s="137"/>
      <c r="C17" s="137"/>
      <c r="D17" s="137"/>
      <c r="E17" s="85"/>
      <c r="F17" s="131">
        <v>1</v>
      </c>
    </row>
    <row r="18" spans="1:6" ht="43.5" customHeight="1" x14ac:dyDescent="0.25">
      <c r="A18" s="130">
        <v>46311</v>
      </c>
      <c r="B18" s="137"/>
      <c r="C18" s="137"/>
      <c r="D18" s="137"/>
      <c r="E18" s="85"/>
      <c r="F18" s="131">
        <v>1</v>
      </c>
    </row>
    <row r="19" spans="1:6" ht="43.5" customHeight="1" x14ac:dyDescent="0.25">
      <c r="A19" s="130">
        <v>46312</v>
      </c>
      <c r="B19" s="138"/>
      <c r="C19" s="137"/>
      <c r="D19" s="137"/>
      <c r="E19" s="85"/>
      <c r="F19" s="131">
        <v>1</v>
      </c>
    </row>
    <row r="20" spans="1:6" ht="43.5" customHeight="1" x14ac:dyDescent="0.25">
      <c r="A20" s="95">
        <v>46313</v>
      </c>
      <c r="B20" s="141"/>
      <c r="C20" s="141"/>
      <c r="D20" s="141"/>
      <c r="E20" s="142"/>
      <c r="F20" s="82"/>
    </row>
    <row r="21" spans="1:6" ht="43.5" customHeight="1" x14ac:dyDescent="0.25">
      <c r="A21" s="130">
        <v>46314</v>
      </c>
      <c r="B21" s="137" t="s">
        <v>70</v>
      </c>
      <c r="C21" s="73" t="s">
        <v>89</v>
      </c>
      <c r="D21" s="131"/>
      <c r="E21" s="236">
        <v>3.5</v>
      </c>
      <c r="F21" s="131">
        <v>1</v>
      </c>
    </row>
    <row r="22" spans="1:6" ht="43.5" customHeight="1" x14ac:dyDescent="0.25">
      <c r="A22" s="130">
        <v>46315</v>
      </c>
      <c r="B22" s="137" t="s">
        <v>70</v>
      </c>
      <c r="C22" s="73" t="s">
        <v>82</v>
      </c>
      <c r="D22" s="131"/>
      <c r="E22" s="237"/>
      <c r="F22" s="131">
        <v>1</v>
      </c>
    </row>
    <row r="23" spans="1:6" ht="43.5" customHeight="1" x14ac:dyDescent="0.25">
      <c r="A23" s="130">
        <v>46316</v>
      </c>
      <c r="B23" s="137" t="s">
        <v>70</v>
      </c>
      <c r="C23" s="73" t="s">
        <v>81</v>
      </c>
      <c r="D23" s="73"/>
      <c r="E23" s="237"/>
      <c r="F23" s="131">
        <v>1</v>
      </c>
    </row>
    <row r="24" spans="1:6" ht="43.5" customHeight="1" x14ac:dyDescent="0.25">
      <c r="A24" s="130">
        <v>46317</v>
      </c>
      <c r="C24" s="131"/>
      <c r="E24" s="237"/>
      <c r="F24" s="131">
        <v>1</v>
      </c>
    </row>
    <row r="25" spans="1:6" ht="43.5" customHeight="1" x14ac:dyDescent="0.25">
      <c r="A25" s="130">
        <v>46318</v>
      </c>
      <c r="B25" s="137" t="s">
        <v>70</v>
      </c>
      <c r="C25" s="131"/>
      <c r="D25" s="73" t="s">
        <v>67</v>
      </c>
      <c r="E25" s="238"/>
      <c r="F25" s="131">
        <v>1</v>
      </c>
    </row>
    <row r="26" spans="1:6" ht="43.5" customHeight="1" x14ac:dyDescent="0.25">
      <c r="A26" s="130">
        <v>46319</v>
      </c>
      <c r="B26" s="193"/>
      <c r="C26" s="193"/>
      <c r="D26" s="193"/>
      <c r="E26" s="207"/>
      <c r="F26" s="131">
        <v>1</v>
      </c>
    </row>
    <row r="27" spans="1:6" ht="43.5" customHeight="1" x14ac:dyDescent="0.25">
      <c r="A27" s="204">
        <v>46320</v>
      </c>
      <c r="B27" s="205"/>
      <c r="C27" s="206"/>
      <c r="D27" s="206"/>
      <c r="E27" s="143"/>
      <c r="F27" s="206"/>
    </row>
    <row r="28" spans="1:6" ht="43.5" customHeight="1" x14ac:dyDescent="0.25">
      <c r="A28" s="130">
        <v>46321</v>
      </c>
      <c r="B28" s="72" t="s">
        <v>100</v>
      </c>
      <c r="C28" s="72"/>
      <c r="D28" s="72"/>
      <c r="E28" s="133"/>
      <c r="F28" s="131">
        <v>1</v>
      </c>
    </row>
    <row r="29" spans="1:6" ht="84" x14ac:dyDescent="0.25">
      <c r="A29" s="130">
        <v>46322</v>
      </c>
      <c r="B29" s="137" t="s">
        <v>75</v>
      </c>
      <c r="C29" s="203" t="s">
        <v>87</v>
      </c>
      <c r="D29" s="203" t="s">
        <v>87</v>
      </c>
      <c r="E29" s="133">
        <v>1</v>
      </c>
      <c r="F29" s="131">
        <v>1</v>
      </c>
    </row>
    <row r="30" spans="1:6" ht="43.5" customHeight="1" x14ac:dyDescent="0.25">
      <c r="A30" s="198">
        <v>46323</v>
      </c>
      <c r="B30" s="199"/>
      <c r="C30" s="200"/>
      <c r="D30" s="201"/>
      <c r="E30" s="139"/>
      <c r="F30" s="202">
        <v>1</v>
      </c>
    </row>
    <row r="31" spans="1:6" ht="43.5" customHeight="1" x14ac:dyDescent="0.25">
      <c r="A31" s="130">
        <v>46324</v>
      </c>
      <c r="B31" s="83"/>
      <c r="C31" s="140"/>
      <c r="D31" s="72"/>
      <c r="E31" s="133"/>
      <c r="F31" s="131">
        <v>1</v>
      </c>
    </row>
    <row r="32" spans="1:6" ht="84" x14ac:dyDescent="0.25">
      <c r="A32" s="130">
        <v>46325</v>
      </c>
      <c r="B32" s="72" t="s">
        <v>88</v>
      </c>
      <c r="C32" s="131"/>
      <c r="D32" s="131"/>
      <c r="E32" s="133">
        <v>2</v>
      </c>
      <c r="F32" s="131">
        <v>1</v>
      </c>
    </row>
    <row r="33" spans="1:6" ht="39.75" customHeight="1" x14ac:dyDescent="0.25">
      <c r="A33" s="130">
        <v>46326</v>
      </c>
      <c r="B33" s="72"/>
      <c r="C33" s="131"/>
      <c r="D33" s="131"/>
      <c r="E33" s="133"/>
      <c r="F33" s="131">
        <v>1</v>
      </c>
    </row>
    <row r="34" spans="1:6" ht="51.6" customHeight="1" x14ac:dyDescent="0.25">
      <c r="A34" s="93" t="s">
        <v>41</v>
      </c>
      <c r="B34" s="16">
        <f>'SETTEMBRE 2026'!B33+'OTTOBRE 2026'!F34</f>
        <v>41</v>
      </c>
      <c r="C34" s="17"/>
      <c r="D34" s="17"/>
      <c r="E34" s="120">
        <f>SUM(E3:E33)</f>
        <v>6.5</v>
      </c>
      <c r="F34" s="18">
        <f>SUM(F2:F33)</f>
        <v>27</v>
      </c>
    </row>
    <row r="35" spans="1:6" ht="33.75" customHeight="1" x14ac:dyDescent="0.25">
      <c r="A35" s="232" t="s">
        <v>18</v>
      </c>
      <c r="B35" s="232"/>
      <c r="C35" s="232"/>
      <c r="D35" s="232"/>
      <c r="E35" s="232"/>
      <c r="F35" s="232"/>
    </row>
  </sheetData>
  <mergeCells count="3">
    <mergeCell ref="A35:F35"/>
    <mergeCell ref="A1:F1"/>
    <mergeCell ref="E21:E25"/>
  </mergeCells>
  <pageMargins left="0.70866141732283472" right="0.70866141732283472" top="0.74803149606299213" bottom="0.74803149606299213" header="0.31496062992125984" footer="0.31496062992125984"/>
  <pageSetup paperSize="9" scale="45" orientation="portrait" verticalDpi="4294967293"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33"/>
  <sheetViews>
    <sheetView zoomScale="59" zoomScaleNormal="59" workbookViewId="0">
      <pane ySplit="1" topLeftCell="A2" activePane="bottomLeft" state="frozen"/>
      <selection pane="bottomLeft" activeCell="C4" sqref="C4:D4"/>
    </sheetView>
  </sheetViews>
  <sheetFormatPr defaultColWidth="9.140625" defaultRowHeight="18.75" x14ac:dyDescent="0.25"/>
  <cols>
    <col min="1" max="1" width="46.85546875" style="110" customWidth="1"/>
    <col min="2" max="2" width="88.5703125" style="47" customWidth="1"/>
    <col min="3" max="3" width="35.42578125" style="47" customWidth="1"/>
    <col min="4" max="4" width="31.42578125" style="47" customWidth="1"/>
    <col min="5" max="5" width="18.42578125" style="70" customWidth="1"/>
    <col min="6" max="6" width="15.28515625" style="47" customWidth="1"/>
    <col min="7" max="16384" width="9.140625" style="1"/>
  </cols>
  <sheetData>
    <row r="1" spans="1:6" ht="36" x14ac:dyDescent="0.25">
      <c r="A1" s="239" t="s">
        <v>42</v>
      </c>
      <c r="B1" s="239" t="s">
        <v>4</v>
      </c>
      <c r="C1" s="239"/>
      <c r="D1" s="239"/>
      <c r="E1" s="239"/>
      <c r="F1" s="239"/>
    </row>
    <row r="2" spans="1:6" s="63" customFormat="1" ht="48" customHeight="1" x14ac:dyDescent="0.3">
      <c r="A2" s="102" t="s">
        <v>45</v>
      </c>
      <c r="B2" s="80" t="s">
        <v>0</v>
      </c>
      <c r="C2" s="80" t="s">
        <v>1</v>
      </c>
      <c r="D2" s="80" t="s">
        <v>2</v>
      </c>
      <c r="E2" s="81" t="s">
        <v>15</v>
      </c>
      <c r="F2" s="81" t="s">
        <v>40</v>
      </c>
    </row>
    <row r="3" spans="1:6" s="29" customFormat="1" ht="48" customHeight="1" x14ac:dyDescent="0.25">
      <c r="A3" s="103">
        <v>46327</v>
      </c>
      <c r="B3" s="77" t="s">
        <v>20</v>
      </c>
      <c r="C3" s="77"/>
      <c r="D3" s="77"/>
      <c r="E3" s="142"/>
      <c r="F3" s="77"/>
    </row>
    <row r="4" spans="1:6" s="29" customFormat="1" ht="48" customHeight="1" x14ac:dyDescent="0.25">
      <c r="A4" s="100">
        <v>46328</v>
      </c>
      <c r="B4" s="84"/>
      <c r="C4" s="41" t="s">
        <v>29</v>
      </c>
      <c r="D4" s="41" t="s">
        <v>29</v>
      </c>
      <c r="E4" s="208"/>
      <c r="F4" s="84"/>
    </row>
    <row r="5" spans="1:6" s="29" customFormat="1" ht="48" customHeight="1" x14ac:dyDescent="0.25">
      <c r="A5" s="102">
        <v>46329</v>
      </c>
      <c r="B5" s="73"/>
      <c r="C5" s="73"/>
      <c r="D5" s="73"/>
      <c r="E5" s="85"/>
      <c r="F5" s="73">
        <v>1</v>
      </c>
    </row>
    <row r="6" spans="1:6" s="29" customFormat="1" ht="48" customHeight="1" x14ac:dyDescent="0.25">
      <c r="A6" s="102">
        <v>46330</v>
      </c>
      <c r="B6" s="73"/>
      <c r="C6" s="73"/>
      <c r="D6" s="73"/>
      <c r="E6" s="85"/>
      <c r="F6" s="73">
        <v>1</v>
      </c>
    </row>
    <row r="7" spans="1:6" s="29" customFormat="1" ht="48" customHeight="1" x14ac:dyDescent="0.25">
      <c r="A7" s="102">
        <v>46331</v>
      </c>
      <c r="B7" s="73"/>
      <c r="C7" s="73"/>
      <c r="D7" s="73"/>
      <c r="E7" s="85"/>
      <c r="F7" s="73">
        <v>1</v>
      </c>
    </row>
    <row r="8" spans="1:6" s="29" customFormat="1" ht="48" customHeight="1" x14ac:dyDescent="0.25">
      <c r="A8" s="102">
        <v>46332</v>
      </c>
      <c r="B8" s="73"/>
      <c r="C8" s="73"/>
      <c r="D8" s="73"/>
      <c r="E8" s="85"/>
      <c r="F8" s="73">
        <v>1</v>
      </c>
    </row>
    <row r="9" spans="1:6" s="29" customFormat="1" ht="48" customHeight="1" x14ac:dyDescent="0.25">
      <c r="A9" s="102">
        <v>46333</v>
      </c>
      <c r="B9" s="83"/>
      <c r="C9" s="73"/>
      <c r="D9" s="73"/>
      <c r="E9" s="85"/>
      <c r="F9" s="73">
        <v>1</v>
      </c>
    </row>
    <row r="10" spans="1:6" s="29" customFormat="1" ht="48" customHeight="1" x14ac:dyDescent="0.25">
      <c r="A10" s="103">
        <v>46334</v>
      </c>
      <c r="B10" s="77"/>
      <c r="C10" s="77"/>
      <c r="D10" s="77"/>
      <c r="E10" s="142"/>
      <c r="F10" s="77"/>
    </row>
    <row r="11" spans="1:6" s="29" customFormat="1" ht="48" customHeight="1" x14ac:dyDescent="0.25">
      <c r="A11" s="102">
        <v>46335</v>
      </c>
      <c r="B11" s="129"/>
      <c r="C11" s="73"/>
      <c r="D11" s="73"/>
      <c r="E11" s="85"/>
      <c r="F11" s="73">
        <v>1</v>
      </c>
    </row>
    <row r="12" spans="1:6" s="29" customFormat="1" ht="48" customHeight="1" x14ac:dyDescent="0.25">
      <c r="A12" s="102">
        <v>46336</v>
      </c>
      <c r="B12" s="129"/>
      <c r="C12" s="73"/>
      <c r="D12" s="73"/>
      <c r="E12" s="85"/>
      <c r="F12" s="73">
        <v>1</v>
      </c>
    </row>
    <row r="13" spans="1:6" s="29" customFormat="1" ht="48" customHeight="1" x14ac:dyDescent="0.25">
      <c r="A13" s="102">
        <v>46337</v>
      </c>
      <c r="B13" s="73"/>
      <c r="C13" s="73"/>
      <c r="D13" s="73"/>
      <c r="E13" s="85"/>
      <c r="F13" s="73">
        <v>1</v>
      </c>
    </row>
    <row r="14" spans="1:6" s="29" customFormat="1" ht="48" customHeight="1" x14ac:dyDescent="0.25">
      <c r="A14" s="102">
        <v>46338</v>
      </c>
      <c r="B14" s="73"/>
      <c r="C14" s="73"/>
      <c r="D14" s="73"/>
      <c r="E14" s="85"/>
      <c r="F14" s="73">
        <v>1</v>
      </c>
    </row>
    <row r="15" spans="1:6" s="29" customFormat="1" ht="48" customHeight="1" x14ac:dyDescent="0.25">
      <c r="A15" s="102">
        <v>46339</v>
      </c>
      <c r="B15" s="73"/>
      <c r="C15" s="73"/>
      <c r="D15" s="73"/>
      <c r="E15" s="85"/>
      <c r="F15" s="73">
        <v>1</v>
      </c>
    </row>
    <row r="16" spans="1:6" s="29" customFormat="1" ht="48" customHeight="1" x14ac:dyDescent="0.25">
      <c r="A16" s="102">
        <v>46340</v>
      </c>
      <c r="B16" s="73"/>
      <c r="C16" s="73"/>
      <c r="D16" s="73"/>
      <c r="E16" s="85"/>
      <c r="F16" s="73">
        <v>1</v>
      </c>
    </row>
    <row r="17" spans="1:6" s="29" customFormat="1" ht="48" customHeight="1" x14ac:dyDescent="0.25">
      <c r="A17" s="103">
        <v>46341</v>
      </c>
      <c r="B17" s="77"/>
      <c r="C17" s="77"/>
      <c r="D17" s="77"/>
      <c r="E17" s="142"/>
      <c r="F17" s="77"/>
    </row>
    <row r="18" spans="1:6" s="29" customFormat="1" ht="48" customHeight="1" x14ac:dyDescent="0.25">
      <c r="A18" s="102">
        <v>46342</v>
      </c>
      <c r="B18" s="72" t="s">
        <v>48</v>
      </c>
      <c r="C18" s="73" t="s">
        <v>82</v>
      </c>
      <c r="D18" s="73"/>
      <c r="E18" s="236">
        <v>3.5</v>
      </c>
      <c r="F18" s="73">
        <v>1</v>
      </c>
    </row>
    <row r="19" spans="1:6" s="29" customFormat="1" ht="48" customHeight="1" x14ac:dyDescent="0.25">
      <c r="A19" s="102">
        <v>46343</v>
      </c>
      <c r="B19" s="72" t="s">
        <v>48</v>
      </c>
      <c r="C19" s="73"/>
      <c r="D19" s="73" t="s">
        <v>67</v>
      </c>
      <c r="E19" s="237"/>
      <c r="F19" s="73">
        <v>1</v>
      </c>
    </row>
    <row r="20" spans="1:6" s="29" customFormat="1" ht="48" customHeight="1" x14ac:dyDescent="0.25">
      <c r="A20" s="102">
        <v>46344</v>
      </c>
      <c r="B20" s="72" t="s">
        <v>48</v>
      </c>
      <c r="C20" s="73"/>
      <c r="D20" s="73" t="s">
        <v>90</v>
      </c>
      <c r="E20" s="237"/>
      <c r="F20" s="73">
        <v>1</v>
      </c>
    </row>
    <row r="21" spans="1:6" s="29" customFormat="1" ht="48" customHeight="1" x14ac:dyDescent="0.25">
      <c r="A21" s="102">
        <v>46345</v>
      </c>
      <c r="B21" s="28"/>
      <c r="C21" s="28"/>
      <c r="D21" s="73"/>
      <c r="E21" s="237"/>
      <c r="F21" s="73">
        <v>1</v>
      </c>
    </row>
    <row r="22" spans="1:6" s="29" customFormat="1" ht="48" customHeight="1" x14ac:dyDescent="0.25">
      <c r="A22" s="102">
        <v>46346</v>
      </c>
      <c r="B22" s="72" t="s">
        <v>48</v>
      </c>
      <c r="C22" s="73" t="s">
        <v>81</v>
      </c>
      <c r="D22" s="73"/>
      <c r="E22" s="238"/>
      <c r="F22" s="73">
        <v>1</v>
      </c>
    </row>
    <row r="23" spans="1:6" s="29" customFormat="1" ht="48" customHeight="1" x14ac:dyDescent="0.25">
      <c r="A23" s="102">
        <v>46347</v>
      </c>
      <c r="B23" s="28"/>
      <c r="C23" s="28"/>
      <c r="D23" s="28"/>
      <c r="E23" s="28"/>
      <c r="F23" s="73">
        <v>1</v>
      </c>
    </row>
    <row r="24" spans="1:6" s="29" customFormat="1" ht="48" customHeight="1" x14ac:dyDescent="0.25">
      <c r="A24" s="103">
        <v>46348</v>
      </c>
      <c r="B24" s="144"/>
      <c r="C24" s="77"/>
      <c r="D24" s="77"/>
      <c r="E24" s="142"/>
      <c r="F24" s="77"/>
    </row>
    <row r="25" spans="1:6" s="29" customFormat="1" ht="48" customHeight="1" x14ac:dyDescent="0.25">
      <c r="A25" s="102">
        <v>46349</v>
      </c>
      <c r="B25" s="72"/>
      <c r="C25" s="73"/>
      <c r="D25" s="73"/>
      <c r="E25" s="28"/>
      <c r="F25" s="73">
        <v>1</v>
      </c>
    </row>
    <row r="26" spans="1:6" s="29" customFormat="1" ht="48" customHeight="1" x14ac:dyDescent="0.25">
      <c r="A26" s="102">
        <v>46350</v>
      </c>
      <c r="B26" s="30"/>
      <c r="C26" s="73"/>
      <c r="D26" s="73"/>
      <c r="E26" s="28"/>
      <c r="F26" s="73">
        <v>1</v>
      </c>
    </row>
    <row r="27" spans="1:6" s="29" customFormat="1" ht="48" customHeight="1" x14ac:dyDescent="0.25">
      <c r="A27" s="102">
        <v>46351</v>
      </c>
      <c r="B27" s="126" t="s">
        <v>72</v>
      </c>
      <c r="C27" s="28"/>
      <c r="D27" s="73"/>
      <c r="E27" s="28"/>
      <c r="F27" s="73">
        <v>1</v>
      </c>
    </row>
    <row r="28" spans="1:6" s="29" customFormat="1" ht="48" customHeight="1" x14ac:dyDescent="0.25">
      <c r="A28" s="102">
        <v>46352</v>
      </c>
      <c r="B28" s="73"/>
      <c r="D28" s="203" t="s">
        <v>54</v>
      </c>
      <c r="E28" s="240">
        <v>2.5</v>
      </c>
      <c r="F28" s="73">
        <v>1</v>
      </c>
    </row>
    <row r="29" spans="1:6" s="29" customFormat="1" ht="42" x14ac:dyDescent="0.25">
      <c r="A29" s="102">
        <v>46353</v>
      </c>
      <c r="B29" s="73"/>
      <c r="C29" s="203" t="s">
        <v>54</v>
      </c>
      <c r="E29" s="240"/>
      <c r="F29" s="73">
        <v>1</v>
      </c>
    </row>
    <row r="30" spans="1:6" s="29" customFormat="1" ht="41.25" customHeight="1" x14ac:dyDescent="0.25">
      <c r="A30" s="102">
        <v>46354</v>
      </c>
      <c r="B30" s="73"/>
      <c r="C30" s="73"/>
      <c r="D30" s="28"/>
      <c r="E30" s="28"/>
      <c r="F30" s="73">
        <v>1</v>
      </c>
    </row>
    <row r="31" spans="1:6" s="29" customFormat="1" ht="59.25" customHeight="1" x14ac:dyDescent="0.25">
      <c r="A31" s="103">
        <v>46355</v>
      </c>
      <c r="B31" s="77"/>
      <c r="C31" s="77"/>
      <c r="D31" s="77"/>
      <c r="E31" s="77"/>
      <c r="F31" s="77"/>
    </row>
    <row r="32" spans="1:6" s="29" customFormat="1" ht="65.45" customHeight="1" x14ac:dyDescent="0.25">
      <c r="A32" s="102">
        <v>46356</v>
      </c>
      <c r="B32" s="72" t="s">
        <v>66</v>
      </c>
      <c r="C32" s="73"/>
      <c r="D32" s="73"/>
      <c r="E32" s="73"/>
      <c r="F32" s="73">
        <v>1</v>
      </c>
    </row>
    <row r="33" spans="1:6" s="29" customFormat="1" ht="48" customHeight="1" x14ac:dyDescent="0.25">
      <c r="A33" s="109" t="s">
        <v>41</v>
      </c>
      <c r="B33" s="86">
        <f>'OTTOBRE 2026'!B34+'NOVEMBRE 2026'!F33</f>
        <v>65</v>
      </c>
      <c r="C33" s="87"/>
      <c r="D33" s="87"/>
      <c r="E33" s="88">
        <f>SUM(E3:E32)</f>
        <v>6</v>
      </c>
      <c r="F33" s="88">
        <f>SUM(F3:F32)</f>
        <v>24</v>
      </c>
    </row>
  </sheetData>
  <mergeCells count="3">
    <mergeCell ref="A1:F1"/>
    <mergeCell ref="E28:E29"/>
    <mergeCell ref="E18:E22"/>
  </mergeCells>
  <phoneticPr fontId="48" type="noConversion"/>
  <conditionalFormatting sqref="C4:D4">
    <cfRule type="containsText" dxfId="1" priority="1" operator="containsText" text="domenica">
      <formula>NOT(ISERROR(SEARCH("domenica",C4)))</formula>
    </cfRule>
  </conditionalFormatting>
  <pageMargins left="0.70866141732283472" right="0.70866141732283472" top="0.74803149606299213" bottom="0.74803149606299213" header="0.31496062992125984" footer="0.31496062992125984"/>
  <pageSetup paperSize="9" scale="37" orientation="portrait" verticalDpi="4294967293"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34"/>
  <sheetViews>
    <sheetView zoomScale="59" zoomScaleNormal="59" workbookViewId="0">
      <pane ySplit="1" topLeftCell="A20" activePane="bottomLeft" state="frozen"/>
      <selection pane="bottomLeft" activeCell="C9" sqref="C9:D9"/>
    </sheetView>
  </sheetViews>
  <sheetFormatPr defaultColWidth="9.140625" defaultRowHeight="15" x14ac:dyDescent="0.25"/>
  <cols>
    <col min="1" max="1" width="39.140625" style="116" customWidth="1"/>
    <col min="2" max="2" width="91" style="47" customWidth="1"/>
    <col min="3" max="3" width="33.28515625" style="47" customWidth="1"/>
    <col min="4" max="4" width="30.85546875" style="47" customWidth="1"/>
    <col min="5" max="5" width="15.85546875" style="47" customWidth="1"/>
    <col min="6" max="6" width="14.42578125" style="47" customWidth="1"/>
    <col min="7" max="16384" width="9.140625" style="1"/>
  </cols>
  <sheetData>
    <row r="1" spans="1:6" ht="51" customHeight="1" x14ac:dyDescent="0.25">
      <c r="A1" s="241" t="s">
        <v>5</v>
      </c>
      <c r="B1" s="242" t="s">
        <v>5</v>
      </c>
      <c r="C1" s="242"/>
      <c r="D1" s="242"/>
      <c r="E1" s="242"/>
      <c r="F1" s="243"/>
    </row>
    <row r="2" spans="1:6" ht="51" customHeight="1" x14ac:dyDescent="0.25">
      <c r="A2" s="60" t="s">
        <v>45</v>
      </c>
      <c r="B2" s="23" t="s">
        <v>0</v>
      </c>
      <c r="C2" s="23" t="s">
        <v>1</v>
      </c>
      <c r="D2" s="23" t="s">
        <v>2</v>
      </c>
      <c r="E2" s="24" t="s">
        <v>15</v>
      </c>
      <c r="F2" s="24" t="s">
        <v>40</v>
      </c>
    </row>
    <row r="3" spans="1:6" ht="51" customHeight="1" x14ac:dyDescent="0.25">
      <c r="A3" s="60">
        <v>46357</v>
      </c>
      <c r="B3" s="30"/>
      <c r="C3" s="30"/>
      <c r="D3" s="30"/>
      <c r="E3" s="30"/>
      <c r="F3" s="30">
        <v>1</v>
      </c>
    </row>
    <row r="4" spans="1:6" ht="51" customHeight="1" x14ac:dyDescent="0.25">
      <c r="A4" s="60">
        <v>46358</v>
      </c>
      <c r="B4" s="30"/>
      <c r="C4" s="30"/>
      <c r="D4" s="30"/>
      <c r="E4" s="30"/>
      <c r="F4" s="30">
        <v>1</v>
      </c>
    </row>
    <row r="5" spans="1:6" ht="51" customHeight="1" x14ac:dyDescent="0.25">
      <c r="A5" s="60">
        <v>46359</v>
      </c>
      <c r="B5" s="212" t="s">
        <v>73</v>
      </c>
      <c r="C5" s="30"/>
      <c r="D5" s="30"/>
      <c r="E5" s="30"/>
      <c r="F5" s="30">
        <v>1</v>
      </c>
    </row>
    <row r="6" spans="1:6" ht="51" customHeight="1" x14ac:dyDescent="0.25">
      <c r="A6" s="60">
        <v>46360</v>
      </c>
      <c r="B6" s="30"/>
      <c r="C6" s="69"/>
      <c r="D6" s="62"/>
      <c r="E6" s="30"/>
      <c r="F6" s="30">
        <v>1</v>
      </c>
    </row>
    <row r="7" spans="1:6" ht="61.5" customHeight="1" x14ac:dyDescent="0.25">
      <c r="A7" s="60">
        <v>46361</v>
      </c>
      <c r="B7" s="74"/>
      <c r="C7" s="69"/>
      <c r="D7" s="69"/>
      <c r="E7" s="69"/>
      <c r="F7" s="30">
        <v>1</v>
      </c>
    </row>
    <row r="8" spans="1:6" ht="51" customHeight="1" x14ac:dyDescent="0.25">
      <c r="A8" s="101">
        <v>46362</v>
      </c>
      <c r="B8" s="42"/>
      <c r="C8" s="150"/>
      <c r="D8" s="150"/>
      <c r="E8" s="150"/>
      <c r="F8" s="42"/>
    </row>
    <row r="9" spans="1:6" ht="51" customHeight="1" x14ac:dyDescent="0.25">
      <c r="A9" s="106">
        <v>46363</v>
      </c>
      <c r="B9" s="41"/>
      <c r="C9" s="41" t="s">
        <v>29</v>
      </c>
      <c r="D9" s="41" t="s">
        <v>29</v>
      </c>
      <c r="E9" s="209"/>
      <c r="F9" s="41"/>
    </row>
    <row r="10" spans="1:6" ht="51" customHeight="1" x14ac:dyDescent="0.25">
      <c r="A10" s="101">
        <v>46364</v>
      </c>
      <c r="B10" s="42" t="s">
        <v>63</v>
      </c>
      <c r="C10" s="42"/>
      <c r="D10" s="42"/>
      <c r="E10" s="42"/>
      <c r="F10" s="42"/>
    </row>
    <row r="11" spans="1:6" ht="51" customHeight="1" x14ac:dyDescent="0.25">
      <c r="A11" s="60">
        <v>46365</v>
      </c>
      <c r="B11" s="30"/>
      <c r="C11" s="30"/>
      <c r="D11" s="30"/>
      <c r="E11" s="30"/>
      <c r="F11" s="30">
        <v>1</v>
      </c>
    </row>
    <row r="12" spans="1:6" ht="51" customHeight="1" x14ac:dyDescent="0.25">
      <c r="A12" s="60">
        <v>46366</v>
      </c>
      <c r="B12" s="30"/>
      <c r="C12" s="30"/>
      <c r="D12" s="30"/>
      <c r="E12" s="30"/>
      <c r="F12" s="30">
        <v>1</v>
      </c>
    </row>
    <row r="13" spans="1:6" ht="51" customHeight="1" x14ac:dyDescent="0.25">
      <c r="A13" s="60">
        <v>46367</v>
      </c>
      <c r="B13" s="30"/>
      <c r="C13" s="30"/>
      <c r="D13" s="30"/>
      <c r="E13" s="30"/>
      <c r="F13" s="30">
        <v>1</v>
      </c>
    </row>
    <row r="14" spans="1:6" ht="51" customHeight="1" x14ac:dyDescent="0.25">
      <c r="A14" s="60">
        <v>46368</v>
      </c>
      <c r="B14" s="30"/>
      <c r="C14" s="30"/>
      <c r="D14" s="30"/>
      <c r="E14" s="30"/>
      <c r="F14" s="30">
        <v>1</v>
      </c>
    </row>
    <row r="15" spans="1:6" ht="51" customHeight="1" x14ac:dyDescent="0.25">
      <c r="A15" s="101">
        <v>46369</v>
      </c>
      <c r="B15" s="42"/>
      <c r="C15" s="42"/>
      <c r="D15" s="42"/>
      <c r="E15" s="42"/>
      <c r="F15" s="42"/>
    </row>
    <row r="16" spans="1:6" ht="51" customHeight="1" x14ac:dyDescent="0.25">
      <c r="A16" s="60">
        <v>46370</v>
      </c>
      <c r="B16" s="30"/>
      <c r="C16" s="30"/>
      <c r="D16" s="30"/>
      <c r="E16" s="30"/>
      <c r="F16" s="30">
        <v>1</v>
      </c>
    </row>
    <row r="17" spans="1:6" ht="51" customHeight="1" x14ac:dyDescent="0.25">
      <c r="A17" s="60">
        <v>46371</v>
      </c>
      <c r="B17" s="30"/>
      <c r="C17" s="30"/>
      <c r="D17" s="30"/>
      <c r="E17" s="30"/>
      <c r="F17" s="30">
        <v>1</v>
      </c>
    </row>
    <row r="18" spans="1:6" ht="51" customHeight="1" x14ac:dyDescent="0.25">
      <c r="A18" s="60">
        <v>46372</v>
      </c>
      <c r="B18" s="83" t="s">
        <v>85</v>
      </c>
      <c r="C18" s="146"/>
      <c r="D18" s="30"/>
      <c r="E18" s="30">
        <v>2</v>
      </c>
      <c r="F18" s="30">
        <v>1</v>
      </c>
    </row>
    <row r="19" spans="1:6" ht="51" customHeight="1" x14ac:dyDescent="0.25">
      <c r="A19" s="60">
        <v>46373</v>
      </c>
      <c r="B19" s="147"/>
      <c r="C19" s="146"/>
      <c r="D19" s="30"/>
      <c r="E19" s="30"/>
      <c r="F19" s="30">
        <v>1</v>
      </c>
    </row>
    <row r="20" spans="1:6" ht="51" customHeight="1" x14ac:dyDescent="0.25">
      <c r="A20" s="60">
        <v>46374</v>
      </c>
      <c r="B20" s="147"/>
      <c r="C20" s="30"/>
      <c r="D20" s="30"/>
      <c r="E20" s="30"/>
      <c r="F20" s="30">
        <v>1</v>
      </c>
    </row>
    <row r="21" spans="1:6" ht="51" customHeight="1" x14ac:dyDescent="0.25">
      <c r="A21" s="60">
        <v>46375</v>
      </c>
      <c r="B21" s="147"/>
      <c r="C21" s="213" t="s">
        <v>50</v>
      </c>
      <c r="D21" s="213" t="s">
        <v>50</v>
      </c>
      <c r="E21" s="30"/>
      <c r="F21" s="30">
        <v>1</v>
      </c>
    </row>
    <row r="22" spans="1:6" ht="51" customHeight="1" x14ac:dyDescent="0.25">
      <c r="A22" s="101">
        <v>46376</v>
      </c>
      <c r="B22" s="151"/>
      <c r="C22" s="152"/>
      <c r="D22" s="152"/>
      <c r="E22" s="42"/>
      <c r="F22" s="42"/>
    </row>
    <row r="23" spans="1:6" ht="51" customHeight="1" x14ac:dyDescent="0.25">
      <c r="A23" s="60">
        <v>46377</v>
      </c>
      <c r="B23" s="147" t="s">
        <v>107</v>
      </c>
      <c r="C23" s="148"/>
      <c r="D23" s="30"/>
      <c r="E23" s="30"/>
      <c r="F23" s="30">
        <v>1</v>
      </c>
    </row>
    <row r="24" spans="1:6" ht="51" customHeight="1" x14ac:dyDescent="0.25">
      <c r="A24" s="60">
        <v>46378</v>
      </c>
      <c r="B24" s="147" t="s">
        <v>107</v>
      </c>
      <c r="C24" s="28"/>
      <c r="D24" s="28"/>
      <c r="E24" s="28"/>
      <c r="F24" s="28">
        <v>1</v>
      </c>
    </row>
    <row r="25" spans="1:6" ht="51" customHeight="1" x14ac:dyDescent="0.25">
      <c r="A25" s="106">
        <v>46379</v>
      </c>
      <c r="B25" s="244" t="s">
        <v>52</v>
      </c>
      <c r="C25" s="41"/>
      <c r="D25" s="41"/>
      <c r="E25" s="41"/>
      <c r="F25" s="41"/>
    </row>
    <row r="26" spans="1:6" ht="51" customHeight="1" x14ac:dyDescent="0.25">
      <c r="A26" s="106">
        <v>46380</v>
      </c>
      <c r="B26" s="245"/>
      <c r="C26" s="41" t="s">
        <v>29</v>
      </c>
      <c r="D26" s="41" t="s">
        <v>29</v>
      </c>
      <c r="E26" s="41"/>
      <c r="F26" s="41"/>
    </row>
    <row r="27" spans="1:6" ht="51" customHeight="1" x14ac:dyDescent="0.25">
      <c r="A27" s="101">
        <v>46381</v>
      </c>
      <c r="B27" s="245"/>
      <c r="C27" s="49"/>
      <c r="D27" s="49"/>
      <c r="E27" s="42"/>
      <c r="F27" s="42"/>
    </row>
    <row r="28" spans="1:6" ht="51" customHeight="1" x14ac:dyDescent="0.25">
      <c r="A28" s="101">
        <v>46382</v>
      </c>
      <c r="B28" s="245"/>
      <c r="C28" s="49"/>
      <c r="D28" s="49"/>
      <c r="E28" s="42"/>
      <c r="F28" s="42"/>
    </row>
    <row r="29" spans="1:6" ht="51" customHeight="1" x14ac:dyDescent="0.25">
      <c r="A29" s="101">
        <v>46383</v>
      </c>
      <c r="B29" s="245"/>
      <c r="C29" s="42"/>
      <c r="D29" s="42"/>
      <c r="E29" s="157"/>
      <c r="F29" s="42"/>
    </row>
    <row r="30" spans="1:6" ht="51" customHeight="1" x14ac:dyDescent="0.25">
      <c r="A30" s="106">
        <v>46384</v>
      </c>
      <c r="B30" s="245"/>
      <c r="C30" s="41"/>
      <c r="D30" s="41"/>
      <c r="E30" s="50"/>
      <c r="F30" s="41"/>
    </row>
    <row r="31" spans="1:6" ht="51" customHeight="1" x14ac:dyDescent="0.25">
      <c r="A31" s="106">
        <v>46385</v>
      </c>
      <c r="B31" s="245"/>
      <c r="C31" s="41"/>
      <c r="D31" s="41"/>
      <c r="E31" s="50"/>
      <c r="F31" s="41"/>
    </row>
    <row r="32" spans="1:6" ht="51" customHeight="1" x14ac:dyDescent="0.25">
      <c r="A32" s="106">
        <v>46386</v>
      </c>
      <c r="B32" s="245"/>
      <c r="C32" s="41"/>
      <c r="D32" s="41"/>
      <c r="E32" s="41"/>
      <c r="F32" s="41"/>
    </row>
    <row r="33" spans="1:6" ht="51" customHeight="1" x14ac:dyDescent="0.25">
      <c r="A33" s="106">
        <v>46387</v>
      </c>
      <c r="B33" s="246"/>
      <c r="C33" s="41" t="s">
        <v>29</v>
      </c>
      <c r="D33" s="41" t="s">
        <v>29</v>
      </c>
      <c r="E33" s="48"/>
      <c r="F33" s="48"/>
    </row>
    <row r="34" spans="1:6" ht="51" customHeight="1" x14ac:dyDescent="0.25">
      <c r="A34" s="210" t="s">
        <v>41</v>
      </c>
      <c r="B34" s="44">
        <f>'NOVEMBRE 2026'!B33+'DICEMBRE 2026'!F34</f>
        <v>82</v>
      </c>
      <c r="C34" s="45"/>
      <c r="D34" s="45"/>
      <c r="E34" s="46">
        <f>SUM(E3:E33)</f>
        <v>2</v>
      </c>
      <c r="F34" s="46">
        <f>SUM(F3:F33)</f>
        <v>17</v>
      </c>
    </row>
  </sheetData>
  <mergeCells count="2">
    <mergeCell ref="A1:F1"/>
    <mergeCell ref="B25:B33"/>
  </mergeCells>
  <phoneticPr fontId="48" type="noConversion"/>
  <conditionalFormatting sqref="A25:A26">
    <cfRule type="containsText" dxfId="24" priority="3" operator="containsText" text="domenica">
      <formula>NOT(ISERROR(SEARCH("domenica",A25)))</formula>
    </cfRule>
  </conditionalFormatting>
  <conditionalFormatting sqref="A29:A33">
    <cfRule type="containsText" dxfId="23" priority="2" operator="containsText" text="domenica">
      <formula>NOT(ISERROR(SEARCH("domenica",A29)))</formula>
    </cfRule>
  </conditionalFormatting>
  <conditionalFormatting sqref="C17:D17">
    <cfRule type="containsText" dxfId="22" priority="11" operator="containsText" text="domenica">
      <formula>NOT(ISERROR(SEARCH("domenica",C17)))</formula>
    </cfRule>
  </conditionalFormatting>
  <conditionalFormatting sqref="C25:D26">
    <cfRule type="containsText" dxfId="21" priority="10" operator="containsText" text="domenica">
      <formula>NOT(ISERROR(SEARCH("domenica",C25)))</formula>
    </cfRule>
  </conditionalFormatting>
  <conditionalFormatting sqref="C29:D33">
    <cfRule type="containsText" dxfId="20" priority="8" operator="containsText" text="domenica">
      <formula>NOT(ISERROR(SEARCH("domenica",C29)))</formula>
    </cfRule>
  </conditionalFormatting>
  <conditionalFormatting sqref="C9:D9">
    <cfRule type="containsText" dxfId="0" priority="1" operator="containsText" text="domenica">
      <formula>NOT(ISERROR(SEARCH("domenica",C9)))</formula>
    </cfRule>
  </conditionalFormatting>
  <pageMargins left="0.70866141732283472" right="0.70866141732283472" top="0.74803149606299213" bottom="0.74803149606299213" header="0.31496062992125984" footer="0.31496062992125984"/>
  <pageSetup paperSize="9" scale="38" orientation="portrait" verticalDpi="4294967293"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F34"/>
  <sheetViews>
    <sheetView zoomScale="59" zoomScaleNormal="59" workbookViewId="0">
      <pane ySplit="1" topLeftCell="A17" activePane="bottomLeft" state="frozen"/>
      <selection pane="bottomLeft" activeCell="B29" sqref="B29"/>
    </sheetView>
  </sheetViews>
  <sheetFormatPr defaultColWidth="9.140625" defaultRowHeight="12" x14ac:dyDescent="0.25"/>
  <cols>
    <col min="1" max="1" width="36.28515625" style="51" customWidth="1"/>
    <col min="2" max="2" width="71.5703125" style="51" customWidth="1"/>
    <col min="3" max="3" width="20.7109375" style="51" customWidth="1"/>
    <col min="4" max="4" width="20.85546875" style="51" customWidth="1"/>
    <col min="5" max="6" width="9.140625" style="51"/>
    <col min="7" max="16384" width="9.140625" style="2"/>
  </cols>
  <sheetData>
    <row r="1" spans="1:6" ht="42" customHeight="1" x14ac:dyDescent="0.25">
      <c r="A1" s="241" t="s">
        <v>7</v>
      </c>
      <c r="B1" s="242" t="s">
        <v>7</v>
      </c>
      <c r="C1" s="242"/>
      <c r="D1" s="242"/>
      <c r="E1" s="242"/>
      <c r="F1" s="243"/>
    </row>
    <row r="2" spans="1:6" s="29" customFormat="1" ht="42" customHeight="1" x14ac:dyDescent="0.25">
      <c r="A2" s="22" t="s">
        <v>45</v>
      </c>
      <c r="B2" s="23" t="s">
        <v>0</v>
      </c>
      <c r="C2" s="23" t="s">
        <v>1</v>
      </c>
      <c r="D2" s="23" t="s">
        <v>2</v>
      </c>
      <c r="E2" s="24" t="s">
        <v>15</v>
      </c>
      <c r="F2" s="24" t="s">
        <v>40</v>
      </c>
    </row>
    <row r="3" spans="1:6" s="29" customFormat="1" ht="42" customHeight="1" x14ac:dyDescent="0.25">
      <c r="A3" s="103">
        <v>46388</v>
      </c>
      <c r="B3" s="244" t="s">
        <v>49</v>
      </c>
      <c r="C3" s="158"/>
      <c r="D3" s="34"/>
      <c r="E3" s="157"/>
      <c r="F3" s="42"/>
    </row>
    <row r="4" spans="1:6" s="29" customFormat="1" ht="42" customHeight="1" x14ac:dyDescent="0.25">
      <c r="A4" s="100">
        <v>46389</v>
      </c>
      <c r="B4" s="245"/>
      <c r="C4" s="52" t="s">
        <v>29</v>
      </c>
      <c r="D4" s="52" t="s">
        <v>29</v>
      </c>
      <c r="E4" s="50"/>
      <c r="F4" s="41"/>
    </row>
    <row r="5" spans="1:6" s="29" customFormat="1" ht="42" customHeight="1" x14ac:dyDescent="0.25">
      <c r="A5" s="103">
        <v>46390</v>
      </c>
      <c r="B5" s="245"/>
      <c r="C5" s="151"/>
      <c r="D5" s="42"/>
      <c r="E5" s="157"/>
      <c r="F5" s="42"/>
    </row>
    <row r="6" spans="1:6" s="29" customFormat="1" ht="42" customHeight="1" x14ac:dyDescent="0.25">
      <c r="A6" s="100">
        <v>46391</v>
      </c>
      <c r="B6" s="245"/>
      <c r="C6" s="27"/>
      <c r="D6" s="27"/>
      <c r="E6" s="27"/>
      <c r="F6" s="27"/>
    </row>
    <row r="7" spans="1:6" s="29" customFormat="1" ht="42" customHeight="1" x14ac:dyDescent="0.25">
      <c r="A7" s="100">
        <v>46392</v>
      </c>
      <c r="B7" s="245"/>
      <c r="C7" s="53"/>
      <c r="D7" s="41"/>
      <c r="E7" s="50"/>
      <c r="F7" s="41"/>
    </row>
    <row r="8" spans="1:6" s="29" customFormat="1" ht="42" customHeight="1" x14ac:dyDescent="0.25">
      <c r="A8" s="100">
        <v>46393</v>
      </c>
      <c r="B8" s="245"/>
      <c r="C8" s="159"/>
      <c r="D8" s="160"/>
      <c r="E8" s="161"/>
      <c r="F8" s="48"/>
    </row>
    <row r="9" spans="1:6" s="29" customFormat="1" ht="42" customHeight="1" x14ac:dyDescent="0.25">
      <c r="A9" s="102">
        <v>46394</v>
      </c>
      <c r="B9" s="30"/>
      <c r="C9" s="154"/>
      <c r="D9" s="155"/>
      <c r="E9" s="30"/>
      <c r="F9" s="30">
        <v>1</v>
      </c>
    </row>
    <row r="10" spans="1:6" s="29" customFormat="1" ht="42" customHeight="1" x14ac:dyDescent="0.25">
      <c r="A10" s="102">
        <v>46395</v>
      </c>
      <c r="B10" s="30"/>
      <c r="C10" s="30"/>
      <c r="D10" s="30"/>
      <c r="E10" s="30"/>
      <c r="F10" s="30">
        <v>1</v>
      </c>
    </row>
    <row r="11" spans="1:6" s="29" customFormat="1" ht="42" customHeight="1" x14ac:dyDescent="0.25">
      <c r="A11" s="102">
        <v>46396</v>
      </c>
      <c r="B11" s="30"/>
      <c r="C11" s="30"/>
      <c r="D11" s="30"/>
      <c r="E11" s="30"/>
      <c r="F11" s="30">
        <v>1</v>
      </c>
    </row>
    <row r="12" spans="1:6" s="29" customFormat="1" ht="42" customHeight="1" x14ac:dyDescent="0.25">
      <c r="A12" s="103">
        <v>46397</v>
      </c>
      <c r="B12" s="42"/>
      <c r="C12" s="42"/>
      <c r="D12" s="42"/>
      <c r="E12" s="42"/>
      <c r="F12" s="42"/>
    </row>
    <row r="13" spans="1:6" s="29" customFormat="1" ht="42" customHeight="1" x14ac:dyDescent="0.25">
      <c r="A13" s="102">
        <v>46398</v>
      </c>
      <c r="B13" s="83"/>
      <c r="C13" s="30"/>
      <c r="D13" s="30"/>
      <c r="E13" s="30"/>
      <c r="F13" s="30">
        <v>1</v>
      </c>
    </row>
    <row r="14" spans="1:6" s="29" customFormat="1" ht="42" customHeight="1" x14ac:dyDescent="0.25">
      <c r="A14" s="102">
        <v>46399</v>
      </c>
      <c r="B14" s="30"/>
      <c r="C14" s="30"/>
      <c r="D14" s="30"/>
      <c r="E14" s="30"/>
      <c r="F14" s="30">
        <v>1</v>
      </c>
    </row>
    <row r="15" spans="1:6" s="29" customFormat="1" ht="42" customHeight="1" x14ac:dyDescent="0.25">
      <c r="A15" s="102">
        <v>46400</v>
      </c>
      <c r="B15" s="30"/>
      <c r="C15" s="30"/>
      <c r="D15" s="30"/>
      <c r="E15" s="30"/>
      <c r="F15" s="30">
        <v>1</v>
      </c>
    </row>
    <row r="16" spans="1:6" s="29" customFormat="1" ht="42" customHeight="1" x14ac:dyDescent="0.25">
      <c r="A16" s="102">
        <v>46401</v>
      </c>
      <c r="B16" s="149"/>
      <c r="C16" s="30"/>
      <c r="D16" s="30"/>
      <c r="E16" s="30"/>
      <c r="F16" s="30">
        <v>1</v>
      </c>
    </row>
    <row r="17" spans="1:6" s="29" customFormat="1" ht="42" customHeight="1" x14ac:dyDescent="0.25">
      <c r="A17" s="102">
        <v>46402</v>
      </c>
      <c r="B17" s="30"/>
      <c r="C17" s="30"/>
      <c r="D17" s="30"/>
      <c r="E17" s="30"/>
      <c r="F17" s="30">
        <v>1</v>
      </c>
    </row>
    <row r="18" spans="1:6" s="29" customFormat="1" ht="42" customHeight="1" x14ac:dyDescent="0.25">
      <c r="A18" s="102">
        <v>46403</v>
      </c>
      <c r="B18" s="30"/>
      <c r="C18" s="30" t="s">
        <v>50</v>
      </c>
      <c r="D18" s="30" t="s">
        <v>50</v>
      </c>
      <c r="E18" s="30"/>
      <c r="F18" s="30">
        <v>1</v>
      </c>
    </row>
    <row r="19" spans="1:6" s="29" customFormat="1" ht="42" customHeight="1" x14ac:dyDescent="0.25">
      <c r="A19" s="103">
        <v>46404</v>
      </c>
      <c r="B19" s="42"/>
      <c r="C19" s="42"/>
      <c r="D19" s="42"/>
      <c r="E19" s="42"/>
      <c r="F19" s="42"/>
    </row>
    <row r="20" spans="1:6" s="29" customFormat="1" ht="42" customHeight="1" x14ac:dyDescent="0.25">
      <c r="A20" s="102">
        <v>46405</v>
      </c>
      <c r="B20" s="30" t="s">
        <v>22</v>
      </c>
      <c r="C20" s="30"/>
      <c r="D20" s="30"/>
      <c r="E20" s="30"/>
      <c r="F20" s="30">
        <v>1</v>
      </c>
    </row>
    <row r="21" spans="1:6" s="29" customFormat="1" ht="42" customHeight="1" x14ac:dyDescent="0.25">
      <c r="A21" s="102">
        <v>46406</v>
      </c>
      <c r="B21" s="30" t="s">
        <v>22</v>
      </c>
      <c r="C21" s="30"/>
      <c r="D21" s="30"/>
      <c r="E21" s="30"/>
      <c r="F21" s="30">
        <v>1</v>
      </c>
    </row>
    <row r="22" spans="1:6" s="29" customFormat="1" ht="42" customHeight="1" x14ac:dyDescent="0.25">
      <c r="A22" s="102">
        <v>46407</v>
      </c>
      <c r="B22" s="30" t="s">
        <v>22</v>
      </c>
      <c r="C22" s="30"/>
      <c r="D22" s="30"/>
      <c r="E22" s="30"/>
      <c r="F22" s="30">
        <v>1</v>
      </c>
    </row>
    <row r="23" spans="1:6" s="29" customFormat="1" ht="42" customHeight="1" x14ac:dyDescent="0.25">
      <c r="A23" s="102">
        <v>46408</v>
      </c>
      <c r="B23" s="30" t="s">
        <v>22</v>
      </c>
      <c r="C23" s="30"/>
      <c r="D23" s="30"/>
      <c r="E23" s="30"/>
      <c r="F23" s="30">
        <v>1</v>
      </c>
    </row>
    <row r="24" spans="1:6" s="29" customFormat="1" ht="42" customHeight="1" x14ac:dyDescent="0.25">
      <c r="A24" s="102">
        <v>46409</v>
      </c>
      <c r="B24" s="30" t="s">
        <v>22</v>
      </c>
      <c r="C24" s="30"/>
      <c r="D24" s="30"/>
      <c r="E24" s="30"/>
      <c r="F24" s="30">
        <v>1</v>
      </c>
    </row>
    <row r="25" spans="1:6" s="29" customFormat="1" ht="42" customHeight="1" x14ac:dyDescent="0.25">
      <c r="A25" s="102">
        <v>46410</v>
      </c>
      <c r="B25" s="30" t="s">
        <v>22</v>
      </c>
      <c r="C25" s="30" t="s">
        <v>50</v>
      </c>
      <c r="D25" s="30" t="s">
        <v>50</v>
      </c>
      <c r="E25" s="30"/>
      <c r="F25" s="30">
        <v>1</v>
      </c>
    </row>
    <row r="26" spans="1:6" s="29" customFormat="1" ht="42" customHeight="1" x14ac:dyDescent="0.25">
      <c r="A26" s="103">
        <v>46411</v>
      </c>
      <c r="B26" s="42"/>
      <c r="C26" s="42"/>
      <c r="D26" s="42"/>
      <c r="E26" s="42"/>
      <c r="F26" s="42"/>
    </row>
    <row r="27" spans="1:6" s="29" customFormat="1" ht="42" customHeight="1" x14ac:dyDescent="0.25">
      <c r="A27" s="102">
        <v>46412</v>
      </c>
      <c r="B27" s="30" t="s">
        <v>22</v>
      </c>
      <c r="C27" s="30"/>
      <c r="D27" s="30"/>
      <c r="E27" s="30"/>
      <c r="F27" s="30">
        <v>1</v>
      </c>
    </row>
    <row r="28" spans="1:6" s="29" customFormat="1" ht="87.75" customHeight="1" x14ac:dyDescent="0.25">
      <c r="A28" s="102">
        <v>46413</v>
      </c>
      <c r="B28" s="30" t="s">
        <v>110</v>
      </c>
      <c r="C28" s="30"/>
      <c r="D28" s="30"/>
      <c r="E28" s="30">
        <v>2</v>
      </c>
      <c r="F28" s="30">
        <v>1</v>
      </c>
    </row>
    <row r="29" spans="1:6" s="29" customFormat="1" ht="42" customHeight="1" x14ac:dyDescent="0.25">
      <c r="A29" s="102">
        <v>46414</v>
      </c>
      <c r="B29" s="156" t="s">
        <v>55</v>
      </c>
      <c r="C29" s="30"/>
      <c r="D29" s="30"/>
      <c r="E29" s="30"/>
      <c r="F29" s="30">
        <v>1</v>
      </c>
    </row>
    <row r="30" spans="1:6" s="29" customFormat="1" ht="42" customHeight="1" x14ac:dyDescent="0.25">
      <c r="A30" s="102">
        <v>46415</v>
      </c>
      <c r="B30" s="30" t="s">
        <v>22</v>
      </c>
      <c r="C30" s="30"/>
      <c r="D30" s="30"/>
      <c r="E30" s="30"/>
      <c r="F30" s="30">
        <v>1</v>
      </c>
    </row>
    <row r="31" spans="1:6" s="29" customFormat="1" ht="42" customHeight="1" x14ac:dyDescent="0.25">
      <c r="A31" s="102">
        <v>46416</v>
      </c>
      <c r="B31" s="30" t="s">
        <v>22</v>
      </c>
      <c r="C31" s="30"/>
      <c r="D31" s="30"/>
      <c r="E31" s="30"/>
      <c r="F31" s="30">
        <v>1</v>
      </c>
    </row>
    <row r="32" spans="1:6" s="29" customFormat="1" ht="42" customHeight="1" x14ac:dyDescent="0.25">
      <c r="A32" s="102">
        <v>46417</v>
      </c>
      <c r="B32" s="30" t="s">
        <v>22</v>
      </c>
      <c r="C32" s="30"/>
      <c r="D32" s="30"/>
      <c r="E32" s="30"/>
      <c r="F32" s="30">
        <v>1</v>
      </c>
    </row>
    <row r="33" spans="1:6" s="29" customFormat="1" ht="42" customHeight="1" x14ac:dyDescent="0.25">
      <c r="A33" s="103">
        <v>46418</v>
      </c>
      <c r="B33" s="42" t="s">
        <v>22</v>
      </c>
      <c r="C33" s="42"/>
      <c r="D33" s="42"/>
      <c r="E33" s="42"/>
      <c r="F33" s="42"/>
    </row>
    <row r="34" spans="1:6" s="29" customFormat="1" ht="42" customHeight="1" x14ac:dyDescent="0.25">
      <c r="A34" s="99" t="s">
        <v>41</v>
      </c>
      <c r="B34" s="54">
        <f>'DICEMBRE 2026'!B34+'GENNAIO 2027'!F34</f>
        <v>103</v>
      </c>
      <c r="C34" s="55"/>
      <c r="D34" s="55"/>
      <c r="E34" s="46">
        <f>SUM(E3:E33)</f>
        <v>2</v>
      </c>
      <c r="F34" s="46">
        <f>SUM(F3:F33)</f>
        <v>21</v>
      </c>
    </row>
  </sheetData>
  <mergeCells count="2">
    <mergeCell ref="A1:F1"/>
    <mergeCell ref="B3:B8"/>
  </mergeCells>
  <conditionalFormatting sqref="C14:D14">
    <cfRule type="containsText" dxfId="19" priority="11" operator="containsText" text="domenica">
      <formula>NOT(ISERROR(SEARCH("domenica",C14)))</formula>
    </cfRule>
  </conditionalFormatting>
  <conditionalFormatting sqref="C19:D19">
    <cfRule type="containsText" dxfId="18" priority="8" operator="containsText" text="domenica">
      <formula>NOT(ISERROR(SEARCH("domenica",C19)))</formula>
    </cfRule>
  </conditionalFormatting>
  <conditionalFormatting sqref="C21:D21">
    <cfRule type="containsText" dxfId="17" priority="10" operator="containsText" text="domenica">
      <formula>NOT(ISERROR(SEARCH("domenica",C21)))</formula>
    </cfRule>
  </conditionalFormatting>
  <conditionalFormatting sqref="C26:D26">
    <cfRule type="containsText" dxfId="16" priority="1" operator="containsText" text="domenica">
      <formula>NOT(ISERROR(SEARCH("domenica",C26)))</formula>
    </cfRule>
  </conditionalFormatting>
  <conditionalFormatting sqref="C28:D28">
    <cfRule type="containsText" dxfId="15" priority="9" operator="containsText" text="domenica">
      <formula>NOT(ISERROR(SEARCH("domenica",C28)))</formula>
    </cfRule>
  </conditionalFormatting>
  <pageMargins left="0.70866141732283472" right="0.70866141732283472" top="0.74803149606299213" bottom="0.74803149606299213" header="0.31496062992125984" footer="0.31496062992125984"/>
  <pageSetup paperSize="9" scale="5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31"/>
  <sheetViews>
    <sheetView zoomScale="68" zoomScaleNormal="68" workbookViewId="0">
      <pane ySplit="1" topLeftCell="A2" activePane="bottomLeft" state="frozen"/>
      <selection pane="bottomLeft" activeCell="E2" sqref="E2"/>
    </sheetView>
  </sheetViews>
  <sheetFormatPr defaultColWidth="9.140625" defaultRowHeight="18.75" x14ac:dyDescent="0.25"/>
  <cols>
    <col min="1" max="1" width="34.85546875" style="108" customWidth="1"/>
    <col min="2" max="2" width="71.28515625" style="2" customWidth="1"/>
    <col min="3" max="3" width="30.42578125" style="2" customWidth="1"/>
    <col min="4" max="4" width="31.7109375" style="2" customWidth="1"/>
    <col min="5" max="5" width="19.28515625" style="2" customWidth="1"/>
    <col min="6" max="6" width="15.5703125" style="2" customWidth="1"/>
    <col min="7" max="16384" width="9.140625" style="2"/>
  </cols>
  <sheetData>
    <row r="1" spans="1:6" ht="36" x14ac:dyDescent="0.25">
      <c r="A1" s="233" t="s">
        <v>6</v>
      </c>
      <c r="B1" s="234" t="s">
        <v>7</v>
      </c>
      <c r="C1" s="234"/>
      <c r="D1" s="234"/>
      <c r="E1" s="234"/>
      <c r="F1" s="235"/>
    </row>
    <row r="2" spans="1:6" ht="51" customHeight="1" x14ac:dyDescent="0.25">
      <c r="A2" s="102" t="s">
        <v>45</v>
      </c>
      <c r="B2" s="23" t="s">
        <v>0</v>
      </c>
      <c r="C2" s="23" t="s">
        <v>1</v>
      </c>
      <c r="D2" s="23" t="s">
        <v>2</v>
      </c>
      <c r="E2" s="24" t="s">
        <v>15</v>
      </c>
      <c r="F2" s="24" t="s">
        <v>40</v>
      </c>
    </row>
    <row r="3" spans="1:6" ht="42" customHeight="1" x14ac:dyDescent="0.25">
      <c r="A3" s="102">
        <v>46419</v>
      </c>
      <c r="B3" s="162" t="s">
        <v>71</v>
      </c>
      <c r="C3" s="73"/>
      <c r="D3" s="73" t="s">
        <v>101</v>
      </c>
      <c r="E3" s="30"/>
      <c r="F3" s="30">
        <v>1</v>
      </c>
    </row>
    <row r="4" spans="1:6" ht="42" customHeight="1" x14ac:dyDescent="0.25">
      <c r="A4" s="102">
        <v>46420</v>
      </c>
      <c r="B4" s="162" t="s">
        <v>71</v>
      </c>
      <c r="C4" s="73" t="s">
        <v>82</v>
      </c>
      <c r="D4" s="62"/>
      <c r="E4" s="30"/>
      <c r="F4" s="30">
        <v>1</v>
      </c>
    </row>
    <row r="5" spans="1:6" ht="42" customHeight="1" x14ac:dyDescent="0.25">
      <c r="A5" s="102">
        <v>46421</v>
      </c>
      <c r="B5" s="162" t="s">
        <v>71</v>
      </c>
      <c r="C5" s="62"/>
      <c r="D5" s="73" t="s">
        <v>89</v>
      </c>
      <c r="E5" s="30"/>
      <c r="F5" s="30">
        <v>1</v>
      </c>
    </row>
    <row r="6" spans="1:6" ht="42" customHeight="1" x14ac:dyDescent="0.25">
      <c r="A6" s="102">
        <v>46422</v>
      </c>
      <c r="B6" s="162" t="s">
        <v>71</v>
      </c>
      <c r="C6" s="73" t="s">
        <v>102</v>
      </c>
      <c r="D6" s="73"/>
      <c r="E6" s="30"/>
      <c r="F6" s="30">
        <v>1</v>
      </c>
    </row>
    <row r="7" spans="1:6" ht="42" customHeight="1" x14ac:dyDescent="0.25">
      <c r="A7" s="102">
        <v>46423</v>
      </c>
      <c r="B7" s="162" t="s">
        <v>71</v>
      </c>
      <c r="C7" s="62"/>
      <c r="D7" s="73" t="s">
        <v>89</v>
      </c>
      <c r="E7" s="30"/>
      <c r="F7" s="30">
        <v>1</v>
      </c>
    </row>
    <row r="8" spans="1:6" ht="42" customHeight="1" x14ac:dyDescent="0.25">
      <c r="A8" s="102">
        <v>46424</v>
      </c>
      <c r="B8" s="62"/>
      <c r="C8" s="62"/>
      <c r="D8" s="73"/>
      <c r="E8" s="145"/>
      <c r="F8" s="30">
        <v>1</v>
      </c>
    </row>
    <row r="9" spans="1:6" ht="42" customHeight="1" x14ac:dyDescent="0.25">
      <c r="A9" s="103">
        <v>46425</v>
      </c>
      <c r="B9" s="76"/>
      <c r="C9" s="76"/>
      <c r="D9" s="76"/>
      <c r="E9" s="76"/>
      <c r="F9" s="42"/>
    </row>
    <row r="10" spans="1:6" ht="42" customHeight="1" x14ac:dyDescent="0.25">
      <c r="A10" s="100">
        <v>46426</v>
      </c>
      <c r="B10" s="165" t="s">
        <v>57</v>
      </c>
      <c r="C10" s="104"/>
      <c r="D10" s="104"/>
      <c r="E10" s="104"/>
      <c r="F10" s="41"/>
    </row>
    <row r="11" spans="1:6" ht="42" customHeight="1" x14ac:dyDescent="0.25">
      <c r="A11" s="100">
        <v>46427</v>
      </c>
      <c r="B11" s="165" t="s">
        <v>57</v>
      </c>
      <c r="C11" s="41" t="s">
        <v>29</v>
      </c>
      <c r="D11" s="41" t="s">
        <v>29</v>
      </c>
      <c r="E11" s="35"/>
      <c r="F11" s="41"/>
    </row>
    <row r="12" spans="1:6" ht="42" customHeight="1" x14ac:dyDescent="0.25">
      <c r="A12" s="102">
        <v>46428</v>
      </c>
      <c r="B12" s="164" t="s">
        <v>51</v>
      </c>
      <c r="C12" s="30"/>
      <c r="D12" s="30"/>
      <c r="E12" s="155"/>
      <c r="F12" s="30">
        <v>1</v>
      </c>
    </row>
    <row r="13" spans="1:6" ht="42" customHeight="1" x14ac:dyDescent="0.25">
      <c r="A13" s="102">
        <v>46429</v>
      </c>
      <c r="B13" s="30" t="s">
        <v>23</v>
      </c>
      <c r="C13" s="30"/>
      <c r="D13" s="30"/>
      <c r="E13" s="155"/>
      <c r="F13" s="30">
        <v>1</v>
      </c>
    </row>
    <row r="14" spans="1:6" ht="42" customHeight="1" x14ac:dyDescent="0.25">
      <c r="A14" s="102">
        <v>46430</v>
      </c>
      <c r="B14" s="30" t="s">
        <v>23</v>
      </c>
      <c r="C14" s="30"/>
      <c r="D14" s="30"/>
      <c r="E14" s="155"/>
      <c r="F14" s="30">
        <v>1</v>
      </c>
    </row>
    <row r="15" spans="1:6" ht="42" customHeight="1" x14ac:dyDescent="0.25">
      <c r="A15" s="102">
        <v>46431</v>
      </c>
      <c r="B15" s="30" t="s">
        <v>23</v>
      </c>
      <c r="C15" s="62"/>
      <c r="D15" s="62"/>
      <c r="E15" s="62"/>
      <c r="F15" s="30">
        <v>1</v>
      </c>
    </row>
    <row r="16" spans="1:6" ht="42" customHeight="1" x14ac:dyDescent="0.25">
      <c r="A16" s="103">
        <v>46432</v>
      </c>
      <c r="B16" s="42"/>
      <c r="C16" s="76"/>
      <c r="D16" s="76"/>
      <c r="E16" s="76"/>
      <c r="F16" s="42"/>
    </row>
    <row r="17" spans="1:6" ht="42" customHeight="1" x14ac:dyDescent="0.25">
      <c r="A17" s="102">
        <v>46433</v>
      </c>
      <c r="B17" s="30"/>
      <c r="C17" s="62"/>
      <c r="D17" s="62"/>
      <c r="E17" s="62"/>
      <c r="F17" s="30">
        <v>1</v>
      </c>
    </row>
    <row r="18" spans="1:6" ht="42" customHeight="1" x14ac:dyDescent="0.25">
      <c r="A18" s="102">
        <v>46434</v>
      </c>
      <c r="B18" s="30"/>
      <c r="C18" s="30"/>
      <c r="D18" s="30"/>
      <c r="E18" s="28"/>
      <c r="F18" s="30">
        <v>1</v>
      </c>
    </row>
    <row r="19" spans="1:6" ht="42" customHeight="1" x14ac:dyDescent="0.25">
      <c r="A19" s="102">
        <v>46435</v>
      </c>
      <c r="B19" s="30"/>
      <c r="C19" s="30"/>
      <c r="D19" s="30"/>
      <c r="E19" s="28"/>
      <c r="F19" s="30">
        <v>1</v>
      </c>
    </row>
    <row r="20" spans="1:6" ht="42" customHeight="1" x14ac:dyDescent="0.25">
      <c r="A20" s="102">
        <v>46436</v>
      </c>
      <c r="B20" s="30"/>
      <c r="C20" s="62"/>
      <c r="D20" s="62"/>
      <c r="E20" s="62"/>
      <c r="F20" s="30">
        <v>1</v>
      </c>
    </row>
    <row r="21" spans="1:6" ht="42" customHeight="1" x14ac:dyDescent="0.25">
      <c r="A21" s="102">
        <v>46437</v>
      </c>
      <c r="B21" s="30"/>
      <c r="C21" s="62"/>
      <c r="D21" s="42" t="s">
        <v>59</v>
      </c>
      <c r="E21" s="155"/>
      <c r="F21" s="30">
        <v>1</v>
      </c>
    </row>
    <row r="22" spans="1:6" ht="42" customHeight="1" x14ac:dyDescent="0.25">
      <c r="A22" s="102">
        <v>46438</v>
      </c>
      <c r="B22" s="30"/>
      <c r="C22" s="62"/>
      <c r="D22" s="62"/>
      <c r="E22" s="155"/>
      <c r="F22" s="30">
        <v>1</v>
      </c>
    </row>
    <row r="23" spans="1:6" ht="42" customHeight="1" x14ac:dyDescent="0.25">
      <c r="A23" s="103">
        <v>46439</v>
      </c>
      <c r="B23" s="42"/>
      <c r="C23" s="42"/>
      <c r="D23" s="42"/>
      <c r="E23" s="34"/>
      <c r="F23" s="42"/>
    </row>
    <row r="24" spans="1:6" ht="42" customHeight="1" x14ac:dyDescent="0.25">
      <c r="A24" s="102">
        <v>46440</v>
      </c>
      <c r="B24" s="83" t="s">
        <v>53</v>
      </c>
      <c r="C24" s="30"/>
      <c r="D24" s="30"/>
      <c r="E24" s="155">
        <v>2</v>
      </c>
      <c r="F24" s="30">
        <v>1</v>
      </c>
    </row>
    <row r="25" spans="1:6" ht="42" customHeight="1" x14ac:dyDescent="0.25">
      <c r="A25" s="102">
        <v>46441</v>
      </c>
      <c r="B25" s="62"/>
      <c r="C25" s="62"/>
      <c r="D25" s="62"/>
      <c r="E25" s="62"/>
      <c r="F25" s="30">
        <v>1</v>
      </c>
    </row>
    <row r="26" spans="1:6" ht="42" customHeight="1" x14ac:dyDescent="0.25">
      <c r="A26" s="102">
        <v>46442</v>
      </c>
      <c r="B26" s="62"/>
      <c r="C26" s="62"/>
      <c r="E26" s="62"/>
      <c r="F26" s="30">
        <v>1</v>
      </c>
    </row>
    <row r="27" spans="1:6" ht="42" customHeight="1" x14ac:dyDescent="0.25">
      <c r="A27" s="102">
        <v>46443</v>
      </c>
      <c r="B27" s="164"/>
      <c r="C27" s="62"/>
      <c r="D27" s="62"/>
      <c r="E27" s="62"/>
      <c r="F27" s="30">
        <v>1</v>
      </c>
    </row>
    <row r="28" spans="1:6" ht="42" customHeight="1" x14ac:dyDescent="0.25">
      <c r="A28" s="102">
        <v>46444</v>
      </c>
      <c r="B28" s="83"/>
      <c r="C28" s="62"/>
      <c r="D28" s="62"/>
      <c r="E28" s="62"/>
      <c r="F28" s="30">
        <v>1</v>
      </c>
    </row>
    <row r="29" spans="1:6" ht="42" customHeight="1" x14ac:dyDescent="0.25">
      <c r="A29" s="102">
        <v>46445</v>
      </c>
      <c r="B29" s="83"/>
      <c r="C29" s="30"/>
      <c r="D29" s="30"/>
      <c r="E29" s="155"/>
      <c r="F29" s="30">
        <v>1</v>
      </c>
    </row>
    <row r="30" spans="1:6" ht="42" customHeight="1" x14ac:dyDescent="0.25">
      <c r="A30" s="103">
        <v>46446</v>
      </c>
      <c r="B30" s="166"/>
      <c r="C30" s="42"/>
      <c r="D30" s="42"/>
      <c r="E30" s="34"/>
      <c r="F30" s="42"/>
    </row>
    <row r="31" spans="1:6" ht="42" customHeight="1" x14ac:dyDescent="0.25">
      <c r="A31" s="117" t="s">
        <v>41</v>
      </c>
      <c r="B31" s="31">
        <f>'GENNAIO 2027'!B34+'FEBBRAIO 2027'!F31</f>
        <v>125</v>
      </c>
      <c r="C31" s="32"/>
      <c r="D31" s="32"/>
      <c r="E31" s="33">
        <f>SUM(E2:E30)</f>
        <v>2</v>
      </c>
      <c r="F31" s="33">
        <f>SUM(F2:F30)</f>
        <v>22</v>
      </c>
    </row>
  </sheetData>
  <mergeCells count="1">
    <mergeCell ref="A1:F1"/>
  </mergeCells>
  <phoneticPr fontId="48" type="noConversion"/>
  <conditionalFormatting sqref="B27">
    <cfRule type="containsText" dxfId="14" priority="3" operator="containsText" text="domenica">
      <formula>NOT(ISERROR(SEARCH("domenica",B27)))</formula>
    </cfRule>
  </conditionalFormatting>
  <conditionalFormatting sqref="C14:D14">
    <cfRule type="containsText" dxfId="13" priority="7" operator="containsText" text="domenica">
      <formula>NOT(ISERROR(SEARCH("domenica",C14)))</formula>
    </cfRule>
  </conditionalFormatting>
  <conditionalFormatting sqref="C19:D19">
    <cfRule type="containsText" dxfId="12" priority="1" operator="containsText" text="domenica">
      <formula>NOT(ISERROR(SEARCH("domenica",C19)))</formula>
    </cfRule>
  </conditionalFormatting>
  <conditionalFormatting sqref="E18:E19">
    <cfRule type="containsText" dxfId="11" priority="2" operator="containsText" text="domenica">
      <formula>NOT(ISERROR(SEARCH("domenica",E18)))</formula>
    </cfRule>
  </conditionalFormatting>
  <pageMargins left="0.70866141732283472" right="0.70866141732283472" top="0.74803149606299213" bottom="0.74803149606299213" header="0.31496062992125984" footer="0.31496062992125984"/>
  <pageSetup paperSize="9" scale="43"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G35"/>
  <sheetViews>
    <sheetView zoomScale="77" zoomScaleNormal="77" workbookViewId="0">
      <pane ySplit="1" topLeftCell="A20" activePane="bottomLeft" state="frozen"/>
      <selection pane="bottomLeft" activeCell="B33" sqref="B33"/>
    </sheetView>
  </sheetViews>
  <sheetFormatPr defaultColWidth="9.140625" defaultRowHeight="15" x14ac:dyDescent="0.25"/>
  <cols>
    <col min="1" max="1" width="36.5703125" style="6" customWidth="1"/>
    <col min="2" max="2" width="74.7109375" style="1" customWidth="1"/>
    <col min="3" max="3" width="17.7109375" style="1" customWidth="1"/>
    <col min="4" max="4" width="20.28515625" style="1" customWidth="1"/>
    <col min="5" max="5" width="17.28515625" style="1" customWidth="1"/>
    <col min="6" max="6" width="17.7109375" style="1" customWidth="1"/>
    <col min="7" max="16384" width="9.140625" style="1"/>
  </cols>
  <sheetData>
    <row r="1" spans="1:6" ht="36" x14ac:dyDescent="0.25">
      <c r="A1" s="233" t="s">
        <v>8</v>
      </c>
      <c r="B1" s="234" t="s">
        <v>7</v>
      </c>
      <c r="C1" s="234"/>
      <c r="D1" s="234"/>
      <c r="E1" s="234"/>
      <c r="F1" s="235"/>
    </row>
    <row r="2" spans="1:6" ht="56.25" x14ac:dyDescent="0.25">
      <c r="A2" s="102" t="s">
        <v>45</v>
      </c>
      <c r="B2" s="23" t="s">
        <v>0</v>
      </c>
      <c r="C2" s="23" t="s">
        <v>1</v>
      </c>
      <c r="D2" s="23" t="s">
        <v>2</v>
      </c>
      <c r="E2" s="24" t="s">
        <v>15</v>
      </c>
      <c r="F2" s="24" t="s">
        <v>40</v>
      </c>
    </row>
    <row r="3" spans="1:6" ht="39.75" customHeight="1" x14ac:dyDescent="0.25">
      <c r="A3" s="167">
        <v>46447</v>
      </c>
      <c r="B3" s="28"/>
      <c r="C3" s="28"/>
      <c r="D3" s="28"/>
      <c r="E3" s="28"/>
      <c r="F3" s="28">
        <v>1</v>
      </c>
    </row>
    <row r="4" spans="1:6" ht="39.75" customHeight="1" x14ac:dyDescent="0.25">
      <c r="A4" s="167">
        <v>46448</v>
      </c>
      <c r="B4" s="168"/>
      <c r="C4" s="28"/>
      <c r="D4" s="28"/>
      <c r="E4" s="28"/>
      <c r="F4" s="28">
        <v>1</v>
      </c>
    </row>
    <row r="5" spans="1:6" ht="39.75" customHeight="1" x14ac:dyDescent="0.25">
      <c r="A5" s="167">
        <v>46449</v>
      </c>
      <c r="B5" s="168"/>
      <c r="C5" s="28"/>
      <c r="D5" s="28"/>
      <c r="E5" s="28"/>
      <c r="F5" s="28">
        <v>1</v>
      </c>
    </row>
    <row r="6" spans="1:6" ht="39.75" customHeight="1" x14ac:dyDescent="0.25">
      <c r="A6" s="167">
        <v>46450</v>
      </c>
      <c r="B6" s="168"/>
      <c r="C6" s="28"/>
      <c r="D6" s="28"/>
      <c r="E6" s="28"/>
      <c r="F6" s="28">
        <v>1</v>
      </c>
    </row>
    <row r="7" spans="1:6" ht="39.75" customHeight="1" x14ac:dyDescent="0.25">
      <c r="A7" s="167">
        <v>46451</v>
      </c>
      <c r="B7" s="28"/>
      <c r="C7" s="28"/>
      <c r="D7" s="28"/>
      <c r="E7" s="28"/>
      <c r="F7" s="28">
        <v>1</v>
      </c>
    </row>
    <row r="8" spans="1:6" ht="39.75" customHeight="1" x14ac:dyDescent="0.25">
      <c r="A8" s="167">
        <v>46452</v>
      </c>
      <c r="B8" s="169"/>
      <c r="C8" s="28"/>
      <c r="D8" s="28"/>
      <c r="E8" s="28"/>
      <c r="F8" s="28">
        <v>1</v>
      </c>
    </row>
    <row r="9" spans="1:6" ht="39.75" customHeight="1" x14ac:dyDescent="0.25">
      <c r="A9" s="105">
        <v>46453</v>
      </c>
      <c r="B9" s="173"/>
      <c r="C9" s="26"/>
      <c r="D9" s="26"/>
      <c r="E9" s="26"/>
      <c r="F9" s="26"/>
    </row>
    <row r="10" spans="1:6" ht="39.75" customHeight="1" x14ac:dyDescent="0.25">
      <c r="A10" s="167">
        <v>46454</v>
      </c>
      <c r="B10" s="28" t="s">
        <v>80</v>
      </c>
      <c r="C10" s="28"/>
      <c r="D10" s="28"/>
      <c r="E10" s="28"/>
      <c r="F10" s="28">
        <v>1</v>
      </c>
    </row>
    <row r="11" spans="1:6" ht="39.75" customHeight="1" x14ac:dyDescent="0.25">
      <c r="A11" s="167">
        <v>46455</v>
      </c>
      <c r="B11" s="28"/>
      <c r="C11" s="28"/>
      <c r="D11" s="28"/>
      <c r="E11" s="28"/>
      <c r="F11" s="28">
        <v>1</v>
      </c>
    </row>
    <row r="12" spans="1:6" ht="39.75" customHeight="1" x14ac:dyDescent="0.25">
      <c r="A12" s="167">
        <v>46456</v>
      </c>
      <c r="B12" s="28"/>
      <c r="C12" s="28"/>
      <c r="D12" s="28"/>
      <c r="E12" s="28"/>
      <c r="F12" s="28">
        <v>1</v>
      </c>
    </row>
    <row r="13" spans="1:6" ht="39.75" customHeight="1" x14ac:dyDescent="0.25">
      <c r="A13" s="167">
        <v>46457</v>
      </c>
      <c r="B13" s="28"/>
      <c r="C13" s="28"/>
      <c r="D13" s="28"/>
      <c r="E13" s="28"/>
      <c r="F13" s="28">
        <v>1</v>
      </c>
    </row>
    <row r="14" spans="1:6" ht="39.75" customHeight="1" x14ac:dyDescent="0.25">
      <c r="A14" s="167">
        <v>46458</v>
      </c>
      <c r="B14" s="28"/>
      <c r="C14" s="28"/>
      <c r="D14" s="28"/>
      <c r="E14" s="28"/>
      <c r="F14" s="28">
        <v>1</v>
      </c>
    </row>
    <row r="15" spans="1:6" ht="39.75" customHeight="1" x14ac:dyDescent="0.25">
      <c r="A15" s="167">
        <v>46459</v>
      </c>
      <c r="B15" s="28"/>
      <c r="C15" s="28"/>
      <c r="D15" s="28"/>
      <c r="E15" s="28"/>
      <c r="F15" s="28">
        <v>1</v>
      </c>
    </row>
    <row r="16" spans="1:6" ht="39.75" customHeight="1" x14ac:dyDescent="0.25">
      <c r="A16" s="105">
        <v>46460</v>
      </c>
      <c r="B16" s="174"/>
      <c r="C16" s="26"/>
      <c r="D16" s="26"/>
      <c r="E16" s="26"/>
      <c r="F16" s="26"/>
    </row>
    <row r="17" spans="1:7" ht="39.75" customHeight="1" x14ac:dyDescent="0.25">
      <c r="A17" s="167">
        <v>46461</v>
      </c>
      <c r="B17" s="28"/>
      <c r="C17" s="28"/>
      <c r="D17" s="28"/>
      <c r="E17" s="28"/>
      <c r="F17" s="28">
        <v>1</v>
      </c>
    </row>
    <row r="18" spans="1:7" ht="39.75" customHeight="1" x14ac:dyDescent="0.25">
      <c r="A18" s="167">
        <v>46462</v>
      </c>
      <c r="B18" s="28"/>
      <c r="C18" s="28"/>
      <c r="D18" s="28"/>
      <c r="E18" s="28"/>
      <c r="F18" s="28">
        <v>1</v>
      </c>
    </row>
    <row r="19" spans="1:7" ht="39.75" customHeight="1" x14ac:dyDescent="0.25">
      <c r="A19" s="167">
        <v>46463</v>
      </c>
      <c r="B19" s="28"/>
      <c r="C19" s="28"/>
      <c r="D19" s="28"/>
      <c r="E19" s="28"/>
      <c r="F19" s="28">
        <v>1</v>
      </c>
    </row>
    <row r="20" spans="1:7" ht="39.75" customHeight="1" x14ac:dyDescent="0.25">
      <c r="A20" s="167">
        <v>46464</v>
      </c>
      <c r="B20" s="169"/>
      <c r="C20" s="28"/>
      <c r="D20" s="28"/>
      <c r="E20" s="28"/>
      <c r="F20" s="28">
        <v>1</v>
      </c>
    </row>
    <row r="21" spans="1:7" ht="39.75" customHeight="1" x14ac:dyDescent="0.25">
      <c r="A21" s="167">
        <v>46465</v>
      </c>
      <c r="B21" s="169"/>
      <c r="C21" s="28"/>
      <c r="D21" s="28"/>
      <c r="E21" s="28"/>
      <c r="F21" s="28">
        <v>1</v>
      </c>
    </row>
    <row r="22" spans="1:7" ht="39.75" customHeight="1" x14ac:dyDescent="0.25">
      <c r="A22" s="167">
        <v>46466</v>
      </c>
      <c r="C22" s="28"/>
      <c r="D22" s="28"/>
      <c r="E22" s="28"/>
      <c r="F22" s="28">
        <v>1</v>
      </c>
    </row>
    <row r="23" spans="1:7" ht="39.75" customHeight="1" x14ac:dyDescent="0.25">
      <c r="A23" s="105">
        <v>46467</v>
      </c>
      <c r="B23" s="173" t="s">
        <v>60</v>
      </c>
      <c r="C23" s="26"/>
      <c r="D23" s="26"/>
      <c r="E23" s="26"/>
      <c r="F23" s="26"/>
    </row>
    <row r="24" spans="1:7" ht="39.75" customHeight="1" x14ac:dyDescent="0.25">
      <c r="A24" s="167">
        <v>46468</v>
      </c>
      <c r="B24" s="28"/>
      <c r="C24" s="28"/>
      <c r="D24" s="28"/>
      <c r="E24" s="28"/>
      <c r="F24" s="28">
        <v>1</v>
      </c>
    </row>
    <row r="25" spans="1:7" ht="39.75" customHeight="1" x14ac:dyDescent="0.25">
      <c r="A25" s="167">
        <v>46469</v>
      </c>
      <c r="B25" s="170"/>
      <c r="C25" s="28"/>
      <c r="D25" s="28"/>
      <c r="E25" s="171"/>
      <c r="F25" s="28">
        <v>1</v>
      </c>
    </row>
    <row r="26" spans="1:7" ht="39.75" customHeight="1" x14ac:dyDescent="0.25">
      <c r="A26" s="167">
        <v>46470</v>
      </c>
      <c r="B26" s="28"/>
      <c r="C26" s="28"/>
      <c r="D26" s="28"/>
      <c r="E26" s="28"/>
      <c r="F26" s="28">
        <v>1</v>
      </c>
    </row>
    <row r="27" spans="1:7" ht="39.75" customHeight="1" x14ac:dyDescent="0.25">
      <c r="A27" s="175">
        <v>46471</v>
      </c>
      <c r="B27" s="176"/>
      <c r="C27" s="27"/>
      <c r="D27" s="27"/>
      <c r="E27" s="27"/>
      <c r="F27" s="27"/>
      <c r="G27" s="90"/>
    </row>
    <row r="28" spans="1:7" ht="39.75" customHeight="1" x14ac:dyDescent="0.25">
      <c r="A28" s="175">
        <v>46472</v>
      </c>
      <c r="B28" s="177"/>
      <c r="C28" s="27"/>
      <c r="D28" s="27"/>
      <c r="E28" s="27"/>
      <c r="F28" s="27"/>
    </row>
    <row r="29" spans="1:7" ht="39.75" customHeight="1" x14ac:dyDescent="0.25">
      <c r="A29" s="175">
        <v>46473</v>
      </c>
      <c r="B29" s="27"/>
      <c r="C29" s="27" t="s">
        <v>92</v>
      </c>
      <c r="D29" s="27" t="s">
        <v>92</v>
      </c>
      <c r="E29" s="27"/>
      <c r="F29" s="27"/>
    </row>
    <row r="30" spans="1:7" ht="39.75" customHeight="1" x14ac:dyDescent="0.25">
      <c r="A30" s="105">
        <v>46474</v>
      </c>
      <c r="B30" s="26" t="s">
        <v>93</v>
      </c>
      <c r="C30" s="26"/>
      <c r="D30" s="26"/>
      <c r="E30" s="26"/>
      <c r="F30" s="26"/>
    </row>
    <row r="31" spans="1:7" ht="39.75" customHeight="1" x14ac:dyDescent="0.25">
      <c r="A31" s="105">
        <v>46475</v>
      </c>
      <c r="B31" s="26" t="s">
        <v>58</v>
      </c>
      <c r="C31" s="26"/>
      <c r="D31" s="26"/>
      <c r="E31" s="26"/>
      <c r="F31" s="26"/>
    </row>
    <row r="32" spans="1:7" ht="39.75" customHeight="1" x14ac:dyDescent="0.25">
      <c r="A32" s="175">
        <v>46476</v>
      </c>
      <c r="B32" s="27"/>
      <c r="C32" s="27"/>
      <c r="D32" s="27"/>
      <c r="E32" s="27"/>
      <c r="F32" s="27"/>
    </row>
    <row r="33" spans="1:6" ht="39.75" customHeight="1" x14ac:dyDescent="0.25">
      <c r="A33" s="167">
        <v>46477</v>
      </c>
      <c r="B33" s="170" t="s">
        <v>108</v>
      </c>
      <c r="C33" s="172"/>
      <c r="D33" s="28"/>
      <c r="E33" s="28"/>
      <c r="F33" s="28">
        <v>1</v>
      </c>
    </row>
    <row r="34" spans="1:6" ht="39.75" customHeight="1" x14ac:dyDescent="0.25">
      <c r="A34" s="37" t="s">
        <v>41</v>
      </c>
      <c r="B34" s="38">
        <f>F34+'FEBBRAIO 2027'!B31</f>
        <v>147</v>
      </c>
      <c r="C34" s="39"/>
      <c r="D34" s="39"/>
      <c r="E34" s="91">
        <f>SUM(E3:E33)</f>
        <v>0</v>
      </c>
      <c r="F34" s="91">
        <f>SUM(F3:F33)</f>
        <v>22</v>
      </c>
    </row>
    <row r="35" spans="1:6" ht="42.6" customHeight="1" x14ac:dyDescent="0.25"/>
  </sheetData>
  <mergeCells count="1">
    <mergeCell ref="A1:F1"/>
  </mergeCells>
  <conditionalFormatting sqref="B2 A2:A33 B3:F21 C22:F22 B23:F26 C27:F28 B29:F32 D33:F33">
    <cfRule type="containsText" dxfId="10" priority="5" operator="containsText" text="domenica">
      <formula>NOT(ISERROR(SEARCH("domenica",A2)))</formula>
    </cfRule>
  </conditionalFormatting>
  <pageMargins left="0.70866141732283472" right="0.70866141732283472" top="0.74803149606299213" bottom="0.74803149606299213" header="0.31496062992125984" footer="0.31496062992125984"/>
  <pageSetup paperSize="9" scale="47"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2:F34"/>
  <sheetViews>
    <sheetView zoomScale="75" zoomScaleNormal="75" workbookViewId="0">
      <pane ySplit="1" topLeftCell="A14" activePane="bottomLeft" state="frozen"/>
      <selection pane="bottomLeft" activeCell="B26" sqref="B26"/>
    </sheetView>
  </sheetViews>
  <sheetFormatPr defaultColWidth="9.140625" defaultRowHeight="15" x14ac:dyDescent="0.25"/>
  <cols>
    <col min="1" max="1" width="29.140625" style="6" bestFit="1" customWidth="1"/>
    <col min="2" max="2" width="73.140625" style="1" customWidth="1"/>
    <col min="3" max="3" width="25.28515625" style="1" customWidth="1"/>
    <col min="4" max="4" width="26.140625" style="1" customWidth="1"/>
    <col min="5" max="5" width="13.7109375" style="1" customWidth="1"/>
    <col min="6" max="6" width="10.5703125" style="1" customWidth="1"/>
    <col min="7" max="16384" width="9.140625" style="1"/>
  </cols>
  <sheetData>
    <row r="2" spans="1:6" ht="36" x14ac:dyDescent="0.25">
      <c r="A2" s="233" t="s">
        <v>9</v>
      </c>
      <c r="B2" s="234" t="s">
        <v>7</v>
      </c>
      <c r="C2" s="234"/>
      <c r="D2" s="234"/>
      <c r="E2" s="234"/>
      <c r="F2" s="235"/>
    </row>
    <row r="3" spans="1:6" s="29" customFormat="1" ht="75" x14ac:dyDescent="0.25">
      <c r="A3" s="102" t="s">
        <v>45</v>
      </c>
      <c r="B3" s="23" t="s">
        <v>0</v>
      </c>
      <c r="C3" s="23" t="s">
        <v>1</v>
      </c>
      <c r="D3" s="23" t="s">
        <v>2</v>
      </c>
      <c r="E3" s="24" t="s">
        <v>15</v>
      </c>
      <c r="F3" s="24" t="s">
        <v>40</v>
      </c>
    </row>
    <row r="4" spans="1:6" s="29" customFormat="1" ht="39" customHeight="1" x14ac:dyDescent="0.25">
      <c r="A4" s="102">
        <v>46478</v>
      </c>
      <c r="B4" s="170"/>
      <c r="C4" s="28"/>
      <c r="D4" s="28"/>
      <c r="E4" s="30"/>
      <c r="F4" s="28">
        <v>1</v>
      </c>
    </row>
    <row r="5" spans="1:6" s="29" customFormat="1" ht="39" customHeight="1" x14ac:dyDescent="0.25">
      <c r="A5" s="102">
        <v>46479</v>
      </c>
      <c r="B5" s="211"/>
      <c r="C5" s="28"/>
      <c r="D5" s="28"/>
      <c r="E5" s="30"/>
      <c r="F5" s="28">
        <v>1</v>
      </c>
    </row>
    <row r="6" spans="1:6" s="29" customFormat="1" ht="39" customHeight="1" x14ac:dyDescent="0.25">
      <c r="A6" s="102">
        <v>46480</v>
      </c>
      <c r="B6" s="149"/>
      <c r="C6" s="170"/>
      <c r="D6" s="28"/>
      <c r="E6" s="30"/>
      <c r="F6" s="28">
        <v>1</v>
      </c>
    </row>
    <row r="7" spans="1:6" s="29" customFormat="1" ht="39" customHeight="1" x14ac:dyDescent="0.25">
      <c r="A7" s="103">
        <v>46481</v>
      </c>
      <c r="B7" s="71"/>
      <c r="C7" s="42"/>
      <c r="D7" s="42"/>
      <c r="E7" s="42"/>
      <c r="F7" s="26"/>
    </row>
    <row r="8" spans="1:6" s="29" customFormat="1" ht="39" customHeight="1" x14ac:dyDescent="0.25">
      <c r="A8" s="102">
        <v>46482</v>
      </c>
      <c r="B8" s="28"/>
      <c r="C8" s="170"/>
      <c r="D8" s="170"/>
      <c r="E8" s="28"/>
      <c r="F8" s="28">
        <v>1</v>
      </c>
    </row>
    <row r="9" spans="1:6" s="29" customFormat="1" ht="39" customHeight="1" x14ac:dyDescent="0.25">
      <c r="A9" s="102">
        <v>46483</v>
      </c>
      <c r="B9" s="28"/>
      <c r="C9" s="28"/>
      <c r="D9" s="28"/>
      <c r="E9" s="28"/>
      <c r="F9" s="28">
        <v>1</v>
      </c>
    </row>
    <row r="10" spans="1:6" s="29" customFormat="1" ht="39" customHeight="1" x14ac:dyDescent="0.25">
      <c r="A10" s="102">
        <v>46484</v>
      </c>
      <c r="B10" s="28"/>
      <c r="C10" s="30"/>
      <c r="D10" s="62"/>
      <c r="E10" s="28"/>
      <c r="F10" s="28">
        <v>1</v>
      </c>
    </row>
    <row r="11" spans="1:6" s="29" customFormat="1" ht="39" customHeight="1" x14ac:dyDescent="0.25">
      <c r="A11" s="102">
        <v>46485</v>
      </c>
      <c r="B11" s="28"/>
      <c r="C11" s="28"/>
      <c r="D11" s="28"/>
      <c r="E11" s="28"/>
      <c r="F11" s="28">
        <v>1</v>
      </c>
    </row>
    <row r="12" spans="1:6" s="29" customFormat="1" ht="39" customHeight="1" x14ac:dyDescent="0.25">
      <c r="A12" s="102">
        <v>46486</v>
      </c>
      <c r="B12" s="178"/>
      <c r="C12" s="28"/>
      <c r="D12" s="28"/>
      <c r="E12" s="28"/>
      <c r="F12" s="28">
        <v>1</v>
      </c>
    </row>
    <row r="13" spans="1:6" s="29" customFormat="1" ht="39" customHeight="1" x14ac:dyDescent="0.25">
      <c r="A13" s="102">
        <v>46487</v>
      </c>
      <c r="B13" s="169"/>
      <c r="C13" s="162"/>
      <c r="D13" s="162"/>
      <c r="E13" s="30"/>
      <c r="F13" s="28">
        <v>1</v>
      </c>
    </row>
    <row r="14" spans="1:6" s="29" customFormat="1" ht="39" customHeight="1" x14ac:dyDescent="0.25">
      <c r="A14" s="103">
        <v>46488</v>
      </c>
      <c r="B14" s="26"/>
      <c r="C14" s="26"/>
      <c r="D14" s="26"/>
      <c r="E14" s="26"/>
      <c r="F14" s="26"/>
    </row>
    <row r="15" spans="1:6" s="29" customFormat="1" ht="39" customHeight="1" x14ac:dyDescent="0.25">
      <c r="A15" s="102">
        <v>46489</v>
      </c>
      <c r="B15" s="162" t="s">
        <v>83</v>
      </c>
      <c r="C15" s="73" t="s">
        <v>81</v>
      </c>
      <c r="D15" s="170"/>
      <c r="E15" s="170"/>
      <c r="F15" s="28">
        <v>1</v>
      </c>
    </row>
    <row r="16" spans="1:6" s="29" customFormat="1" ht="39" customHeight="1" x14ac:dyDescent="0.25">
      <c r="A16" s="102">
        <v>46490</v>
      </c>
      <c r="B16" s="162" t="s">
        <v>83</v>
      </c>
      <c r="C16" s="179"/>
      <c r="D16" s="179" t="s">
        <v>89</v>
      </c>
      <c r="E16" s="28"/>
      <c r="F16" s="28">
        <v>1</v>
      </c>
    </row>
    <row r="17" spans="1:6" s="29" customFormat="1" ht="39" customHeight="1" x14ac:dyDescent="0.25">
      <c r="A17" s="102">
        <v>46491</v>
      </c>
      <c r="B17" s="162" t="s">
        <v>83</v>
      </c>
      <c r="C17" s="179"/>
      <c r="D17" s="179" t="s">
        <v>67</v>
      </c>
      <c r="E17" s="28"/>
      <c r="F17" s="28">
        <v>1</v>
      </c>
    </row>
    <row r="18" spans="1:6" s="29" customFormat="1" ht="39" customHeight="1" x14ac:dyDescent="0.25">
      <c r="A18" s="102">
        <v>46492</v>
      </c>
      <c r="B18" s="162" t="s">
        <v>83</v>
      </c>
      <c r="C18" s="73" t="s">
        <v>82</v>
      </c>
      <c r="D18" s="28"/>
      <c r="E18" s="28"/>
      <c r="F18" s="28">
        <v>1</v>
      </c>
    </row>
    <row r="19" spans="1:6" s="29" customFormat="1" ht="39" customHeight="1" x14ac:dyDescent="0.25">
      <c r="A19" s="102">
        <v>46493</v>
      </c>
      <c r="B19" s="28"/>
      <c r="C19" s="28"/>
      <c r="D19" s="28"/>
      <c r="E19" s="30"/>
      <c r="F19" s="28">
        <v>1</v>
      </c>
    </row>
    <row r="20" spans="1:6" s="29" customFormat="1" ht="39" customHeight="1" x14ac:dyDescent="0.25">
      <c r="A20" s="102">
        <v>46494</v>
      </c>
      <c r="B20" s="149"/>
      <c r="C20" s="180"/>
      <c r="D20" s="28"/>
      <c r="E20" s="30"/>
      <c r="F20" s="28">
        <v>1</v>
      </c>
    </row>
    <row r="21" spans="1:6" s="29" customFormat="1" ht="39" customHeight="1" x14ac:dyDescent="0.25">
      <c r="A21" s="103">
        <v>46495</v>
      </c>
      <c r="B21" s="71"/>
      <c r="C21" s="182"/>
      <c r="D21" s="42"/>
      <c r="E21" s="42"/>
      <c r="F21" s="26"/>
    </row>
    <row r="22" spans="1:6" s="29" customFormat="1" ht="39" customHeight="1" x14ac:dyDescent="0.25">
      <c r="A22" s="102">
        <v>46496</v>
      </c>
      <c r="B22" s="28"/>
      <c r="C22" s="214" t="s">
        <v>54</v>
      </c>
      <c r="D22" s="170"/>
      <c r="E22" s="30"/>
      <c r="F22" s="28">
        <v>1</v>
      </c>
    </row>
    <row r="23" spans="1:6" s="29" customFormat="1" ht="39" customHeight="1" x14ac:dyDescent="0.25">
      <c r="A23" s="102">
        <v>46497</v>
      </c>
      <c r="B23" s="28"/>
      <c r="C23" s="28"/>
      <c r="D23" s="28"/>
      <c r="E23" s="28"/>
      <c r="F23" s="28">
        <v>1</v>
      </c>
    </row>
    <row r="24" spans="1:6" s="29" customFormat="1" ht="39" customHeight="1" x14ac:dyDescent="0.25">
      <c r="A24" s="102">
        <v>46498</v>
      </c>
      <c r="B24" s="170"/>
      <c r="C24" s="28"/>
      <c r="D24" s="214" t="s">
        <v>54</v>
      </c>
      <c r="E24" s="28"/>
      <c r="F24" s="28">
        <v>1</v>
      </c>
    </row>
    <row r="25" spans="1:6" s="29" customFormat="1" ht="39" customHeight="1" x14ac:dyDescent="0.25">
      <c r="A25" s="102">
        <v>46499</v>
      </c>
      <c r="B25" s="28"/>
      <c r="C25" s="28"/>
      <c r="D25" s="28"/>
      <c r="E25" s="28"/>
      <c r="F25" s="28">
        <v>1</v>
      </c>
    </row>
    <row r="26" spans="1:6" s="29" customFormat="1" ht="39" customHeight="1" x14ac:dyDescent="0.25">
      <c r="A26" s="102">
        <v>46500</v>
      </c>
      <c r="B26" s="170" t="s">
        <v>112</v>
      </c>
      <c r="C26" s="62"/>
      <c r="D26" s="62"/>
      <c r="E26" s="28"/>
      <c r="F26" s="28">
        <v>1</v>
      </c>
    </row>
    <row r="27" spans="1:6" s="29" customFormat="1" ht="39" customHeight="1" x14ac:dyDescent="0.25">
      <c r="A27" s="102">
        <v>46501</v>
      </c>
      <c r="B27" s="28"/>
      <c r="C27" s="62"/>
      <c r="D27" s="28"/>
      <c r="E27" s="28"/>
      <c r="F27" s="28">
        <v>1</v>
      </c>
    </row>
    <row r="28" spans="1:6" s="29" customFormat="1" ht="39" customHeight="1" x14ac:dyDescent="0.25">
      <c r="A28" s="103">
        <v>46502</v>
      </c>
      <c r="B28" s="36" t="s">
        <v>27</v>
      </c>
      <c r="C28" s="26"/>
      <c r="D28" s="26"/>
      <c r="E28" s="26"/>
      <c r="F28" s="26"/>
    </row>
    <row r="29" spans="1:6" s="29" customFormat="1" ht="39" customHeight="1" x14ac:dyDescent="0.25">
      <c r="A29" s="102">
        <v>46503</v>
      </c>
      <c r="B29" s="30"/>
      <c r="C29" s="30"/>
      <c r="D29" s="30"/>
      <c r="E29" s="28"/>
      <c r="F29" s="28">
        <v>1</v>
      </c>
    </row>
    <row r="30" spans="1:6" s="29" customFormat="1" ht="39" customHeight="1" x14ac:dyDescent="0.25">
      <c r="A30" s="102">
        <v>46504</v>
      </c>
      <c r="B30" s="28"/>
      <c r="C30" s="28"/>
      <c r="D30" s="28"/>
      <c r="E30" s="28"/>
      <c r="F30" s="28">
        <v>1</v>
      </c>
    </row>
    <row r="31" spans="1:6" s="29" customFormat="1" ht="39" customHeight="1" x14ac:dyDescent="0.25">
      <c r="A31" s="102">
        <v>46505</v>
      </c>
      <c r="B31" s="28"/>
      <c r="C31" s="28"/>
      <c r="D31" s="181"/>
      <c r="E31" s="28"/>
      <c r="F31" s="28">
        <v>1</v>
      </c>
    </row>
    <row r="32" spans="1:6" s="29" customFormat="1" ht="39" customHeight="1" x14ac:dyDescent="0.25">
      <c r="A32" s="102">
        <v>46506</v>
      </c>
      <c r="C32" s="28"/>
      <c r="D32" s="28"/>
      <c r="E32" s="28"/>
      <c r="F32" s="28">
        <v>1</v>
      </c>
    </row>
    <row r="33" spans="1:6" s="29" customFormat="1" ht="39" customHeight="1" x14ac:dyDescent="0.25">
      <c r="A33" s="102">
        <v>46507</v>
      </c>
      <c r="B33" s="28"/>
      <c r="C33" s="28"/>
      <c r="D33" s="28"/>
      <c r="E33" s="28"/>
      <c r="F33" s="28">
        <v>1</v>
      </c>
    </row>
    <row r="34" spans="1:6" ht="39" customHeight="1" x14ac:dyDescent="0.25">
      <c r="A34" s="56" t="s">
        <v>41</v>
      </c>
      <c r="B34" s="57">
        <f>'MARZO 2027'!B34+'APRILE 2027'!F34</f>
        <v>173</v>
      </c>
      <c r="C34" s="58"/>
      <c r="D34" s="58"/>
      <c r="E34" s="59">
        <f>SUM(E3:E33)</f>
        <v>0</v>
      </c>
      <c r="F34" s="59">
        <f>SUM(F3:F33)</f>
        <v>26</v>
      </c>
    </row>
  </sheetData>
  <mergeCells count="1">
    <mergeCell ref="A2:F2"/>
  </mergeCells>
  <phoneticPr fontId="48" type="noConversion"/>
  <conditionalFormatting sqref="B24">
    <cfRule type="containsText" dxfId="9" priority="1" operator="containsText" text="domenica">
      <formula>NOT(ISERROR(SEARCH("domenica",B24)))</formula>
    </cfRule>
  </conditionalFormatting>
  <conditionalFormatting sqref="C7:D7">
    <cfRule type="containsText" dxfId="8" priority="2" operator="containsText" text="domenica">
      <formula>NOT(ISERROR(SEARCH("domenica",C7)))</formula>
    </cfRule>
  </conditionalFormatting>
  <conditionalFormatting sqref="C29:D29">
    <cfRule type="containsText" dxfId="7" priority="5" operator="containsText" text="domenica">
      <formula>NOT(ISERROR(SEARCH("domenica",C29)))</formula>
    </cfRule>
  </conditionalFormatting>
  <conditionalFormatting sqref="D21">
    <cfRule type="containsText" dxfId="6" priority="6" operator="containsText" text="domenica">
      <formula>NOT(ISERROR(SEARCH("domenica",D21)))</formula>
    </cfRule>
  </conditionalFormatting>
  <pageMargins left="0.70866141732283472" right="0.70866141732283472" top="0.74803149606299213" bottom="0.74803149606299213" header="0.31496062992125984" footer="0.31496062992125984"/>
  <pageSetup paperSize="9" scale="4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F34"/>
  <sheetViews>
    <sheetView zoomScale="62" zoomScaleNormal="62" workbookViewId="0">
      <pane ySplit="1" topLeftCell="A8" activePane="bottomLeft" state="frozen"/>
      <selection pane="bottomLeft" activeCell="B20" sqref="B20"/>
    </sheetView>
  </sheetViews>
  <sheetFormatPr defaultColWidth="9.140625" defaultRowHeight="15" x14ac:dyDescent="0.25"/>
  <cols>
    <col min="1" max="1" width="33.85546875" style="6" customWidth="1"/>
    <col min="2" max="2" width="82.140625" style="1" customWidth="1"/>
    <col min="3" max="3" width="26.140625" style="1" customWidth="1"/>
    <col min="4" max="4" width="26.7109375" style="1" customWidth="1"/>
    <col min="5" max="5" width="20" style="90" customWidth="1"/>
    <col min="6" max="6" width="23.28515625" style="1" customWidth="1"/>
    <col min="7" max="16384" width="9.140625" style="1"/>
  </cols>
  <sheetData>
    <row r="1" spans="1:6" ht="57.75" customHeight="1" x14ac:dyDescent="0.25">
      <c r="A1" s="250" t="s">
        <v>43</v>
      </c>
      <c r="B1" s="251" t="s">
        <v>7</v>
      </c>
      <c r="C1" s="251"/>
      <c r="D1" s="251"/>
      <c r="E1" s="251"/>
      <c r="F1" s="252"/>
    </row>
    <row r="2" spans="1:6" ht="99" customHeight="1" x14ac:dyDescent="0.25">
      <c r="A2" s="67" t="s">
        <v>45</v>
      </c>
      <c r="B2" s="68" t="s">
        <v>0</v>
      </c>
      <c r="C2" s="113" t="s">
        <v>1</v>
      </c>
      <c r="D2" s="113" t="s">
        <v>2</v>
      </c>
      <c r="E2" s="114" t="s">
        <v>15</v>
      </c>
      <c r="F2" s="114" t="s">
        <v>40</v>
      </c>
    </row>
    <row r="3" spans="1:6" s="47" customFormat="1" ht="57.75" customHeight="1" x14ac:dyDescent="0.25">
      <c r="A3" s="101">
        <v>46508</v>
      </c>
      <c r="B3" s="49" t="s">
        <v>24</v>
      </c>
      <c r="C3" s="42"/>
      <c r="D3" s="42"/>
      <c r="E3" s="34"/>
      <c r="F3" s="42"/>
    </row>
    <row r="4" spans="1:6" s="47" customFormat="1" ht="57.75" customHeight="1" x14ac:dyDescent="0.25">
      <c r="A4" s="101">
        <v>46509</v>
      </c>
      <c r="B4" s="49" t="s">
        <v>39</v>
      </c>
      <c r="C4" s="26"/>
      <c r="D4" s="26"/>
      <c r="E4" s="26"/>
      <c r="F4" s="26"/>
    </row>
    <row r="5" spans="1:6" s="47" customFormat="1" ht="57.75" customHeight="1" x14ac:dyDescent="0.25">
      <c r="A5" s="60">
        <v>46510</v>
      </c>
      <c r="B5" s="178"/>
      <c r="C5" s="30"/>
      <c r="D5" s="30"/>
      <c r="E5" s="155"/>
      <c r="F5" s="30">
        <v>1</v>
      </c>
    </row>
    <row r="6" spans="1:6" s="47" customFormat="1" ht="57.75" customHeight="1" x14ac:dyDescent="0.25">
      <c r="A6" s="60">
        <v>46511</v>
      </c>
      <c r="B6" s="145" t="s">
        <v>25</v>
      </c>
      <c r="C6" s="183"/>
      <c r="D6" s="145"/>
      <c r="E6" s="163"/>
      <c r="F6" s="30">
        <v>1</v>
      </c>
    </row>
    <row r="7" spans="1:6" s="47" customFormat="1" ht="57.75" customHeight="1" x14ac:dyDescent="0.25">
      <c r="A7" s="60">
        <v>46512</v>
      </c>
      <c r="B7" s="184"/>
      <c r="C7" s="147"/>
      <c r="D7" s="185"/>
      <c r="E7" s="153"/>
      <c r="F7" s="30">
        <v>1</v>
      </c>
    </row>
    <row r="8" spans="1:6" s="47" customFormat="1" ht="57.75" customHeight="1" x14ac:dyDescent="0.25">
      <c r="A8" s="60">
        <v>46513</v>
      </c>
      <c r="B8" s="69"/>
      <c r="C8" s="69"/>
      <c r="D8" s="69"/>
      <c r="E8" s="186"/>
      <c r="F8" s="30">
        <v>1</v>
      </c>
    </row>
    <row r="9" spans="1:6" s="47" customFormat="1" ht="57.75" customHeight="1" x14ac:dyDescent="0.25">
      <c r="A9" s="60">
        <v>46514</v>
      </c>
      <c r="B9" s="69"/>
      <c r="C9" s="69"/>
      <c r="D9" s="69"/>
      <c r="E9" s="155"/>
      <c r="F9" s="30">
        <v>1</v>
      </c>
    </row>
    <row r="10" spans="1:6" s="47" customFormat="1" ht="57.75" customHeight="1" x14ac:dyDescent="0.25">
      <c r="A10" s="60">
        <v>46515</v>
      </c>
      <c r="B10" s="69"/>
      <c r="C10" s="69"/>
      <c r="D10" s="69"/>
      <c r="E10" s="155"/>
      <c r="F10" s="30">
        <v>1</v>
      </c>
    </row>
    <row r="11" spans="1:6" s="47" customFormat="1" ht="57.75" customHeight="1" x14ac:dyDescent="0.25">
      <c r="A11" s="101">
        <v>46516</v>
      </c>
      <c r="B11" s="187"/>
      <c r="C11" s="42"/>
      <c r="D11" s="151"/>
      <c r="E11" s="34"/>
      <c r="F11" s="42"/>
    </row>
    <row r="12" spans="1:6" s="47" customFormat="1" ht="57.75" customHeight="1" x14ac:dyDescent="0.25">
      <c r="A12" s="60">
        <v>46517</v>
      </c>
      <c r="B12" s="178"/>
      <c r="C12" s="155"/>
      <c r="D12" s="30"/>
      <c r="E12" s="155"/>
      <c r="F12" s="30">
        <v>1</v>
      </c>
    </row>
    <row r="13" spans="1:6" s="47" customFormat="1" ht="57.75" customHeight="1" x14ac:dyDescent="0.25">
      <c r="A13" s="60">
        <v>46518</v>
      </c>
      <c r="B13" s="162" t="s">
        <v>56</v>
      </c>
      <c r="C13" s="73" t="s">
        <v>81</v>
      </c>
      <c r="E13" s="247">
        <v>4</v>
      </c>
      <c r="F13" s="30">
        <v>1</v>
      </c>
    </row>
    <row r="14" spans="1:6" s="47" customFormat="1" ht="57.75" customHeight="1" x14ac:dyDescent="0.25">
      <c r="A14" s="60">
        <v>46519</v>
      </c>
      <c r="B14" s="162" t="s">
        <v>56</v>
      </c>
      <c r="C14" s="73" t="s">
        <v>82</v>
      </c>
      <c r="D14" s="28"/>
      <c r="E14" s="248"/>
      <c r="F14" s="147">
        <v>1</v>
      </c>
    </row>
    <row r="15" spans="1:6" s="47" customFormat="1" ht="57.75" customHeight="1" x14ac:dyDescent="0.25">
      <c r="A15" s="60">
        <v>46520</v>
      </c>
      <c r="B15" s="162" t="s">
        <v>56</v>
      </c>
      <c r="C15" s="179"/>
      <c r="D15" s="179" t="s">
        <v>67</v>
      </c>
      <c r="E15" s="248"/>
      <c r="F15" s="30">
        <v>1</v>
      </c>
    </row>
    <row r="16" spans="1:6" s="47" customFormat="1" ht="57.75" customHeight="1" x14ac:dyDescent="0.25">
      <c r="A16" s="60">
        <v>46521</v>
      </c>
      <c r="B16" s="162" t="s">
        <v>56</v>
      </c>
      <c r="C16" s="179"/>
      <c r="D16" s="179" t="s">
        <v>90</v>
      </c>
      <c r="E16" s="249"/>
      <c r="F16" s="30">
        <v>1</v>
      </c>
    </row>
    <row r="17" spans="1:6" s="47" customFormat="1" ht="57.75" customHeight="1" x14ac:dyDescent="0.25">
      <c r="A17" s="60">
        <v>46522</v>
      </c>
      <c r="B17" s="155"/>
      <c r="C17" s="155"/>
      <c r="D17" s="155"/>
      <c r="E17" s="155"/>
      <c r="F17" s="30">
        <v>1</v>
      </c>
    </row>
    <row r="18" spans="1:6" s="47" customFormat="1" ht="57.75" customHeight="1" x14ac:dyDescent="0.25">
      <c r="A18" s="101">
        <v>46523</v>
      </c>
      <c r="B18" s="42"/>
      <c r="C18" s="182"/>
      <c r="D18" s="26"/>
      <c r="E18" s="34"/>
      <c r="F18" s="42"/>
    </row>
    <row r="19" spans="1:6" s="47" customFormat="1" ht="57.75" customHeight="1" x14ac:dyDescent="0.25">
      <c r="A19" s="60">
        <v>46524</v>
      </c>
      <c r="B19" s="30"/>
      <c r="C19" s="30"/>
      <c r="D19" s="30"/>
      <c r="E19" s="155"/>
      <c r="F19" s="30">
        <v>1</v>
      </c>
    </row>
    <row r="20" spans="1:6" s="47" customFormat="1" ht="57.75" customHeight="1" x14ac:dyDescent="0.25">
      <c r="A20" s="60">
        <v>46525</v>
      </c>
      <c r="B20" s="30" t="s">
        <v>97</v>
      </c>
      <c r="C20" s="30"/>
      <c r="D20" s="30"/>
      <c r="E20" s="155">
        <v>2</v>
      </c>
      <c r="F20" s="30">
        <v>1</v>
      </c>
    </row>
    <row r="21" spans="1:6" s="47" customFormat="1" ht="57.75" customHeight="1" x14ac:dyDescent="0.25">
      <c r="A21" s="60">
        <v>46526</v>
      </c>
      <c r="B21" s="30" t="s">
        <v>78</v>
      </c>
      <c r="C21" s="30"/>
      <c r="D21" s="30"/>
      <c r="E21" s="155"/>
      <c r="F21" s="30">
        <v>1</v>
      </c>
    </row>
    <row r="22" spans="1:6" s="47" customFormat="1" ht="57.75" customHeight="1" x14ac:dyDescent="0.25">
      <c r="A22" s="60">
        <v>46527</v>
      </c>
      <c r="B22" s="30" t="s">
        <v>78</v>
      </c>
      <c r="C22" s="30"/>
      <c r="D22" s="30"/>
      <c r="E22" s="155"/>
      <c r="F22" s="30">
        <v>1</v>
      </c>
    </row>
    <row r="23" spans="1:6" s="47" customFormat="1" ht="57.75" customHeight="1" x14ac:dyDescent="0.25">
      <c r="A23" s="60">
        <v>46528</v>
      </c>
      <c r="B23" s="30" t="s">
        <v>26</v>
      </c>
      <c r="C23" s="30"/>
      <c r="D23" s="30"/>
      <c r="E23" s="155"/>
      <c r="F23" s="30">
        <v>1</v>
      </c>
    </row>
    <row r="24" spans="1:6" s="47" customFormat="1" ht="57.75" customHeight="1" x14ac:dyDescent="0.25">
      <c r="A24" s="60">
        <v>46529</v>
      </c>
      <c r="B24" s="30" t="s">
        <v>26</v>
      </c>
      <c r="C24" s="30"/>
      <c r="D24" s="30"/>
      <c r="E24" s="155"/>
      <c r="F24" s="30">
        <v>1</v>
      </c>
    </row>
    <row r="25" spans="1:6" s="47" customFormat="1" ht="57.75" customHeight="1" x14ac:dyDescent="0.25">
      <c r="A25" s="101">
        <v>46530</v>
      </c>
      <c r="B25" s="42"/>
      <c r="C25" s="42"/>
      <c r="D25" s="42"/>
      <c r="E25" s="34"/>
      <c r="F25" s="42"/>
    </row>
    <row r="26" spans="1:6" s="47" customFormat="1" ht="57.75" customHeight="1" x14ac:dyDescent="0.25">
      <c r="A26" s="60">
        <v>46531</v>
      </c>
      <c r="B26" s="30" t="s">
        <v>26</v>
      </c>
      <c r="C26" s="30"/>
      <c r="D26" s="30"/>
      <c r="E26" s="155"/>
      <c r="F26" s="30">
        <v>1</v>
      </c>
    </row>
    <row r="27" spans="1:6" s="47" customFormat="1" ht="57.75" customHeight="1" x14ac:dyDescent="0.25">
      <c r="A27" s="60">
        <v>46532</v>
      </c>
      <c r="B27" s="30" t="s">
        <v>26</v>
      </c>
      <c r="C27" s="30"/>
      <c r="D27" s="30"/>
      <c r="E27" s="155"/>
      <c r="F27" s="30">
        <v>1</v>
      </c>
    </row>
    <row r="28" spans="1:6" s="47" customFormat="1" ht="57.75" customHeight="1" x14ac:dyDescent="0.25">
      <c r="A28" s="60">
        <v>46533</v>
      </c>
      <c r="B28" s="30" t="s">
        <v>26</v>
      </c>
      <c r="C28" s="30"/>
      <c r="D28" s="30"/>
      <c r="E28" s="155"/>
      <c r="F28" s="30">
        <v>1</v>
      </c>
    </row>
    <row r="29" spans="1:6" s="47" customFormat="1" ht="57.75" customHeight="1" x14ac:dyDescent="0.25">
      <c r="A29" s="60">
        <v>46534</v>
      </c>
      <c r="B29" s="30" t="s">
        <v>26</v>
      </c>
      <c r="C29" s="30"/>
      <c r="D29" s="30"/>
      <c r="E29" s="155"/>
      <c r="F29" s="30">
        <v>1</v>
      </c>
    </row>
    <row r="30" spans="1:6" s="47" customFormat="1" ht="57.75" customHeight="1" x14ac:dyDescent="0.25">
      <c r="A30" s="60">
        <v>46535</v>
      </c>
      <c r="B30" s="30" t="s">
        <v>26</v>
      </c>
      <c r="C30" s="30"/>
      <c r="D30" s="30"/>
      <c r="E30" s="155"/>
      <c r="F30" s="30">
        <v>1</v>
      </c>
    </row>
    <row r="31" spans="1:6" s="47" customFormat="1" ht="57.75" customHeight="1" x14ac:dyDescent="0.25">
      <c r="A31" s="60">
        <v>46536</v>
      </c>
      <c r="B31" s="30" t="s">
        <v>69</v>
      </c>
      <c r="C31" s="30"/>
      <c r="D31" s="30"/>
      <c r="E31" s="155"/>
      <c r="F31" s="30">
        <v>1</v>
      </c>
    </row>
    <row r="32" spans="1:6" s="47" customFormat="1" ht="57.75" customHeight="1" x14ac:dyDescent="0.25">
      <c r="A32" s="101">
        <v>46537</v>
      </c>
      <c r="B32" s="42" t="s">
        <v>26</v>
      </c>
      <c r="C32" s="42"/>
      <c r="D32" s="42"/>
      <c r="E32" s="34"/>
      <c r="F32" s="42"/>
    </row>
    <row r="33" spans="1:6" s="47" customFormat="1" ht="57.75" customHeight="1" x14ac:dyDescent="0.25">
      <c r="A33" s="60">
        <v>46538</v>
      </c>
      <c r="B33" s="73" t="s">
        <v>109</v>
      </c>
      <c r="C33" s="30"/>
      <c r="D33" s="30"/>
      <c r="E33" s="155"/>
      <c r="F33" s="30">
        <v>1</v>
      </c>
    </row>
    <row r="34" spans="1:6" s="47" customFormat="1" ht="57.75" customHeight="1" x14ac:dyDescent="0.25">
      <c r="A34" s="112" t="s">
        <v>41</v>
      </c>
      <c r="B34" s="64">
        <f>'APRILE 2027'!B34+'MAGGIO 2027'!F34</f>
        <v>198</v>
      </c>
      <c r="C34" s="65"/>
      <c r="D34" s="65"/>
      <c r="E34" s="121">
        <f>SUM(E4:E32)</f>
        <v>6</v>
      </c>
      <c r="F34" s="66">
        <f>SUM(F3:F33)</f>
        <v>25</v>
      </c>
    </row>
  </sheetData>
  <mergeCells count="2">
    <mergeCell ref="A1:F1"/>
    <mergeCell ref="E13:E16"/>
  </mergeCells>
  <phoneticPr fontId="48" type="noConversion"/>
  <conditionalFormatting sqref="B26:B27">
    <cfRule type="containsText" dxfId="5" priority="1" operator="containsText" text="domenica">
      <formula>NOT(ISERROR(SEARCH("domenica",B26)))</formula>
    </cfRule>
  </conditionalFormatting>
  <pageMargins left="0.70866141732283472" right="0.70866141732283472" top="0.74803149606299213" bottom="0.74803149606299213" header="0.31496062992125984" footer="0.31496062992125984"/>
  <pageSetup paperSize="9" scale="37" orientation="portrait" verticalDpi="4294967293"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I34"/>
  <sheetViews>
    <sheetView zoomScale="41" zoomScaleNormal="41" workbookViewId="0">
      <pane ySplit="1" topLeftCell="A5" activePane="bottomLeft" state="frozen"/>
      <selection pane="bottomLeft" activeCell="B19" sqref="B19"/>
    </sheetView>
  </sheetViews>
  <sheetFormatPr defaultColWidth="9.140625" defaultRowHeight="15" x14ac:dyDescent="0.25"/>
  <cols>
    <col min="1" max="1" width="49.28515625" style="47" customWidth="1"/>
    <col min="2" max="2" width="84.28515625" style="47" customWidth="1"/>
    <col min="3" max="3" width="30.85546875" style="47" customWidth="1"/>
    <col min="4" max="4" width="31.85546875" style="47" customWidth="1"/>
    <col min="5" max="5" width="14.140625" style="47" customWidth="1"/>
    <col min="6" max="6" width="15.7109375" style="47" customWidth="1"/>
    <col min="7" max="9" width="9.140625" style="47"/>
    <col min="10" max="16384" width="9.140625" style="1"/>
  </cols>
  <sheetData>
    <row r="1" spans="1:6" ht="54" customHeight="1" x14ac:dyDescent="0.25">
      <c r="A1" s="253" t="s">
        <v>44</v>
      </c>
      <c r="B1" s="254" t="s">
        <v>7</v>
      </c>
      <c r="C1" s="254"/>
      <c r="D1" s="254"/>
      <c r="E1" s="254"/>
      <c r="F1" s="255"/>
    </row>
    <row r="2" spans="1:6" ht="54" customHeight="1" x14ac:dyDescent="0.25">
      <c r="A2" s="79" t="s">
        <v>45</v>
      </c>
      <c r="B2" s="80" t="s">
        <v>0</v>
      </c>
      <c r="C2" s="80" t="s">
        <v>1</v>
      </c>
      <c r="D2" s="80" t="s">
        <v>2</v>
      </c>
      <c r="E2" s="81" t="s">
        <v>15</v>
      </c>
      <c r="F2" s="81" t="s">
        <v>40</v>
      </c>
    </row>
    <row r="3" spans="1:6" ht="48" customHeight="1" x14ac:dyDescent="0.25">
      <c r="A3" s="92">
        <v>46539</v>
      </c>
      <c r="B3" s="73" t="s">
        <v>26</v>
      </c>
      <c r="C3" s="28"/>
      <c r="D3" s="28"/>
      <c r="E3" s="28"/>
      <c r="F3" s="28">
        <v>1</v>
      </c>
    </row>
    <row r="4" spans="1:6" ht="48" customHeight="1" x14ac:dyDescent="0.25">
      <c r="A4" s="98">
        <v>46540</v>
      </c>
      <c r="B4" s="107" t="s">
        <v>28</v>
      </c>
      <c r="C4" s="77"/>
      <c r="D4" s="77"/>
      <c r="E4" s="77"/>
      <c r="F4" s="77"/>
    </row>
    <row r="5" spans="1:6" ht="48" customHeight="1" x14ac:dyDescent="0.25">
      <c r="A5" s="92">
        <v>46541</v>
      </c>
      <c r="B5" s="73" t="s">
        <v>111</v>
      </c>
      <c r="C5" s="73"/>
      <c r="D5" s="73"/>
      <c r="E5" s="73"/>
      <c r="F5" s="73">
        <v>1</v>
      </c>
    </row>
    <row r="6" spans="1:6" ht="48" customHeight="1" x14ac:dyDescent="0.25">
      <c r="A6" s="92">
        <v>46542</v>
      </c>
      <c r="B6" s="73" t="s">
        <v>26</v>
      </c>
      <c r="C6" s="73"/>
      <c r="D6" s="73"/>
      <c r="E6" s="73"/>
      <c r="F6" s="73">
        <v>1</v>
      </c>
    </row>
    <row r="7" spans="1:6" ht="48" customHeight="1" x14ac:dyDescent="0.25">
      <c r="A7" s="92">
        <v>46543</v>
      </c>
      <c r="B7" s="73" t="s">
        <v>26</v>
      </c>
      <c r="C7" s="189"/>
      <c r="D7" s="189"/>
      <c r="E7" s="189"/>
      <c r="F7" s="189">
        <v>1</v>
      </c>
    </row>
    <row r="8" spans="1:6" ht="48" customHeight="1" x14ac:dyDescent="0.25">
      <c r="A8" s="98">
        <v>46544</v>
      </c>
      <c r="B8" s="77"/>
      <c r="C8" s="77"/>
      <c r="D8" s="77"/>
      <c r="E8" s="77"/>
      <c r="F8" s="77"/>
    </row>
    <row r="9" spans="1:6" ht="48" customHeight="1" x14ac:dyDescent="0.25">
      <c r="A9" s="92">
        <v>46545</v>
      </c>
      <c r="B9" s="69"/>
      <c r="C9" s="69"/>
      <c r="D9" s="69"/>
      <c r="E9" s="73"/>
      <c r="F9" s="73">
        <v>1</v>
      </c>
    </row>
    <row r="10" spans="1:6" ht="48" customHeight="1" x14ac:dyDescent="0.25">
      <c r="A10" s="92">
        <v>46546</v>
      </c>
      <c r="B10" s="72" t="s">
        <v>68</v>
      </c>
      <c r="C10" s="179" t="s">
        <v>113</v>
      </c>
      <c r="D10" s="179" t="s">
        <v>114</v>
      </c>
      <c r="E10" s="73"/>
      <c r="F10" s="73">
        <v>1</v>
      </c>
    </row>
    <row r="11" spans="1:6" ht="48" customHeight="1" x14ac:dyDescent="0.25">
      <c r="A11" s="92">
        <v>46547</v>
      </c>
      <c r="B11" s="72" t="s">
        <v>68</v>
      </c>
      <c r="C11" s="179" t="s">
        <v>81</v>
      </c>
      <c r="D11" s="179" t="s">
        <v>67</v>
      </c>
      <c r="E11" s="73"/>
      <c r="F11" s="73"/>
    </row>
    <row r="12" spans="1:6" ht="48" customHeight="1" x14ac:dyDescent="0.25">
      <c r="A12" s="92">
        <v>46548</v>
      </c>
      <c r="B12" s="72" t="s">
        <v>68</v>
      </c>
      <c r="D12" s="179" t="s">
        <v>67</v>
      </c>
      <c r="E12" s="73"/>
      <c r="F12" s="73"/>
    </row>
    <row r="13" spans="1:6" ht="48" customHeight="1" x14ac:dyDescent="0.25">
      <c r="A13" s="92">
        <v>46549</v>
      </c>
      <c r="B13" s="72" t="s">
        <v>68</v>
      </c>
      <c r="C13" s="179" t="s">
        <v>91</v>
      </c>
      <c r="D13" s="69"/>
      <c r="E13" s="73"/>
      <c r="F13" s="73"/>
    </row>
    <row r="14" spans="1:6" ht="48" customHeight="1" x14ac:dyDescent="0.25">
      <c r="A14" s="92">
        <v>46550</v>
      </c>
      <c r="B14" s="72" t="s">
        <v>68</v>
      </c>
      <c r="C14" s="69"/>
      <c r="D14" s="69"/>
      <c r="E14" s="189"/>
      <c r="F14" s="73"/>
    </row>
    <row r="15" spans="1:6" ht="48" customHeight="1" x14ac:dyDescent="0.25">
      <c r="A15" s="98">
        <v>46551</v>
      </c>
      <c r="B15" s="144"/>
      <c r="C15" s="97"/>
      <c r="D15" s="77"/>
      <c r="E15" s="77"/>
      <c r="F15" s="77"/>
    </row>
    <row r="16" spans="1:6" ht="48" customHeight="1" x14ac:dyDescent="0.25">
      <c r="A16" s="92">
        <v>46552</v>
      </c>
      <c r="B16" s="73" t="s">
        <v>79</v>
      </c>
      <c r="C16" s="73"/>
      <c r="D16" s="73"/>
      <c r="E16" s="85"/>
      <c r="F16" s="73"/>
    </row>
    <row r="17" spans="1:6" ht="48" customHeight="1" x14ac:dyDescent="0.25">
      <c r="A17" s="92">
        <v>46553</v>
      </c>
      <c r="B17" s="73" t="s">
        <v>19</v>
      </c>
      <c r="C17" s="73"/>
      <c r="D17" s="73"/>
      <c r="E17" s="73"/>
      <c r="F17" s="73"/>
    </row>
    <row r="18" spans="1:6" ht="48" customHeight="1" x14ac:dyDescent="0.25">
      <c r="A18" s="92">
        <v>46554</v>
      </c>
      <c r="B18" s="215" t="s">
        <v>103</v>
      </c>
      <c r="C18" s="193"/>
      <c r="D18" s="193"/>
      <c r="E18" s="193"/>
      <c r="F18" s="73"/>
    </row>
    <row r="19" spans="1:6" ht="48" customHeight="1" x14ac:dyDescent="0.25">
      <c r="A19" s="92">
        <v>46555</v>
      </c>
      <c r="B19" s="215" t="s">
        <v>104</v>
      </c>
      <c r="C19" s="191"/>
      <c r="D19" s="73"/>
      <c r="E19" s="73"/>
      <c r="F19" s="73"/>
    </row>
    <row r="20" spans="1:6" ht="48" customHeight="1" x14ac:dyDescent="0.25">
      <c r="A20" s="92">
        <v>46556</v>
      </c>
      <c r="B20" s="191"/>
      <c r="C20" s="191"/>
      <c r="D20" s="73"/>
      <c r="E20" s="73"/>
      <c r="F20" s="73"/>
    </row>
    <row r="21" spans="1:6" ht="48" customHeight="1" x14ac:dyDescent="0.25">
      <c r="A21" s="92">
        <v>46557</v>
      </c>
      <c r="B21" s="191"/>
      <c r="C21" s="191"/>
      <c r="D21" s="73"/>
      <c r="E21" s="73"/>
      <c r="F21" s="73"/>
    </row>
    <row r="22" spans="1:6" ht="48" customHeight="1" x14ac:dyDescent="0.25">
      <c r="A22" s="98">
        <v>46558</v>
      </c>
      <c r="B22" s="89"/>
      <c r="C22" s="89"/>
      <c r="D22" s="77"/>
      <c r="E22" s="77"/>
      <c r="F22" s="77"/>
    </row>
    <row r="23" spans="1:6" ht="48" customHeight="1" x14ac:dyDescent="0.25">
      <c r="A23" s="92">
        <v>46559</v>
      </c>
      <c r="B23" s="191"/>
      <c r="C23" s="191"/>
      <c r="D23" s="73"/>
      <c r="E23" s="73"/>
      <c r="F23" s="73"/>
    </row>
    <row r="24" spans="1:6" ht="48" customHeight="1" x14ac:dyDescent="0.25">
      <c r="A24" s="92">
        <v>46560</v>
      </c>
      <c r="B24" s="191"/>
      <c r="C24" s="191"/>
      <c r="D24" s="73"/>
      <c r="E24" s="73"/>
      <c r="F24" s="73"/>
    </row>
    <row r="25" spans="1:6" ht="48" customHeight="1" x14ac:dyDescent="0.25">
      <c r="A25" s="92">
        <v>46561</v>
      </c>
      <c r="B25" s="191"/>
      <c r="C25" s="191"/>
      <c r="D25" s="73"/>
      <c r="E25" s="73"/>
      <c r="F25" s="73"/>
    </row>
    <row r="26" spans="1:6" ht="48" customHeight="1" x14ac:dyDescent="0.25">
      <c r="A26" s="92">
        <v>46562</v>
      </c>
      <c r="B26" s="191"/>
      <c r="C26" s="191"/>
      <c r="D26" s="73"/>
      <c r="E26" s="73"/>
      <c r="F26" s="73"/>
    </row>
    <row r="27" spans="1:6" ht="48" customHeight="1" x14ac:dyDescent="0.25">
      <c r="A27" s="92">
        <v>46563</v>
      </c>
      <c r="B27" s="83"/>
      <c r="C27" s="191"/>
      <c r="D27" s="73"/>
      <c r="E27" s="73"/>
      <c r="F27" s="73"/>
    </row>
    <row r="28" spans="1:6" ht="48" customHeight="1" x14ac:dyDescent="0.25">
      <c r="A28" s="92">
        <v>46564</v>
      </c>
      <c r="C28" s="191"/>
      <c r="D28" s="73"/>
      <c r="E28" s="73"/>
      <c r="F28" s="73"/>
    </row>
    <row r="29" spans="1:6" ht="48" customHeight="1" x14ac:dyDescent="0.25">
      <c r="A29" s="98">
        <v>46565</v>
      </c>
      <c r="B29" s="75"/>
      <c r="C29" s="89"/>
      <c r="D29" s="77"/>
      <c r="E29" s="77"/>
      <c r="F29" s="77"/>
    </row>
    <row r="30" spans="1:6" ht="48" customHeight="1" x14ac:dyDescent="0.25">
      <c r="A30" s="92">
        <v>46566</v>
      </c>
      <c r="B30" s="83" t="s">
        <v>98</v>
      </c>
      <c r="C30" s="73"/>
      <c r="D30" s="73"/>
      <c r="E30" s="73">
        <v>2</v>
      </c>
      <c r="F30" s="73"/>
    </row>
    <row r="31" spans="1:6" ht="48" customHeight="1" x14ac:dyDescent="0.25">
      <c r="A31" s="92">
        <v>46567</v>
      </c>
      <c r="B31" s="83"/>
      <c r="C31" s="191"/>
      <c r="D31" s="73"/>
      <c r="E31" s="85"/>
      <c r="F31" s="73"/>
    </row>
    <row r="32" spans="1:6" ht="48" customHeight="1" x14ac:dyDescent="0.25">
      <c r="A32" s="92">
        <v>46568</v>
      </c>
      <c r="B32" s="83"/>
      <c r="C32" s="69"/>
      <c r="D32" s="69"/>
      <c r="E32" s="85"/>
      <c r="F32" s="69"/>
    </row>
    <row r="33" spans="1:6" ht="48" customHeight="1" x14ac:dyDescent="0.25">
      <c r="A33" s="92" t="s">
        <v>41</v>
      </c>
      <c r="B33" s="192">
        <f>'MAGGIO 2027'!B34+'GIUGNO 2027'!F33</f>
        <v>204</v>
      </c>
      <c r="C33" s="190"/>
      <c r="D33" s="190"/>
      <c r="E33" s="188">
        <f>SUM(E3:E31)</f>
        <v>2</v>
      </c>
      <c r="F33" s="188">
        <f>SUM(F3:F31)</f>
        <v>6</v>
      </c>
    </row>
    <row r="34" spans="1:6" ht="48" customHeight="1" x14ac:dyDescent="0.25"/>
  </sheetData>
  <mergeCells count="1">
    <mergeCell ref="A1:F1"/>
  </mergeCells>
  <conditionalFormatting sqref="B27">
    <cfRule type="containsText" dxfId="4" priority="2" operator="containsText" text="domenica">
      <formula>NOT(ISERROR(SEARCH("domenica",B27)))</formula>
    </cfRule>
  </conditionalFormatting>
  <conditionalFormatting sqref="B29 B31:B32">
    <cfRule type="containsText" dxfId="3" priority="3" operator="containsText" text="domenica">
      <formula>NOT(ISERROR(SEARCH("domenica",B29)))</formula>
    </cfRule>
  </conditionalFormatting>
  <conditionalFormatting sqref="B30">
    <cfRule type="containsText" dxfId="2" priority="1" operator="containsText" text="domenica">
      <formula>NOT(ISERROR(SEARCH("domenica",B30)))</formula>
    </cfRule>
  </conditionalFormatting>
  <pageMargins left="0.70866141732283472" right="0.70866141732283472" top="0.74803149606299213" bottom="0.74803149606299213" header="0.31496062992125984" footer="0.31496062992125984"/>
  <pageSetup paperSize="9" scale="38" orientation="portrait" verticalDpi="4294967293"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F37"/>
  <sheetViews>
    <sheetView zoomScale="71" zoomScaleNormal="71" workbookViewId="0">
      <pane ySplit="1" topLeftCell="A2" activePane="bottomLeft" state="frozen"/>
      <selection pane="bottomLeft" activeCell="A12" sqref="A12"/>
    </sheetView>
  </sheetViews>
  <sheetFormatPr defaultColWidth="9.140625" defaultRowHeight="18.75" x14ac:dyDescent="0.25"/>
  <cols>
    <col min="1" max="1" width="41.5703125" style="108" customWidth="1"/>
    <col min="2" max="2" width="62.5703125" style="1" customWidth="1"/>
    <col min="3" max="4" width="19.140625" style="1" customWidth="1"/>
    <col min="5" max="5" width="13.5703125" style="1" customWidth="1"/>
    <col min="6" max="16384" width="9.140625" style="1"/>
  </cols>
  <sheetData>
    <row r="1" spans="1:6" ht="36" x14ac:dyDescent="0.25">
      <c r="A1" s="233" t="s">
        <v>10</v>
      </c>
      <c r="B1" s="234" t="s">
        <v>7</v>
      </c>
      <c r="C1" s="234"/>
      <c r="D1" s="234"/>
      <c r="E1" s="234"/>
      <c r="F1" s="235"/>
    </row>
    <row r="2" spans="1:6" s="29" customFormat="1" ht="31.5" customHeight="1" x14ac:dyDescent="0.25">
      <c r="A2" s="60" t="s">
        <v>45</v>
      </c>
      <c r="B2" s="23" t="s">
        <v>0</v>
      </c>
      <c r="C2" s="23" t="s">
        <v>1</v>
      </c>
      <c r="D2" s="23" t="s">
        <v>2</v>
      </c>
      <c r="E2" s="24" t="s">
        <v>15</v>
      </c>
      <c r="F2" s="24" t="s">
        <v>40</v>
      </c>
    </row>
    <row r="3" spans="1:6" s="29" customFormat="1" ht="31.5" customHeight="1" x14ac:dyDescent="0.25">
      <c r="A3" s="60">
        <v>46569</v>
      </c>
      <c r="B3" s="28"/>
      <c r="C3" s="28"/>
      <c r="D3" s="28"/>
      <c r="E3" s="28"/>
      <c r="F3" s="28"/>
    </row>
    <row r="4" spans="1:6" s="29" customFormat="1" ht="31.5" customHeight="1" x14ac:dyDescent="0.25">
      <c r="A4" s="60">
        <v>46570</v>
      </c>
      <c r="B4" s="28"/>
      <c r="C4" s="28"/>
      <c r="D4" s="28"/>
      <c r="E4" s="28"/>
      <c r="F4" s="28"/>
    </row>
    <row r="5" spans="1:6" s="29" customFormat="1" ht="31.5" customHeight="1" x14ac:dyDescent="0.25">
      <c r="A5" s="60">
        <v>46571</v>
      </c>
      <c r="B5" s="28"/>
      <c r="C5" s="28"/>
      <c r="D5" s="28"/>
      <c r="E5" s="28"/>
      <c r="F5" s="28"/>
    </row>
    <row r="6" spans="1:6" s="29" customFormat="1" ht="31.5" customHeight="1" x14ac:dyDescent="0.25">
      <c r="A6" s="101">
        <v>46572</v>
      </c>
      <c r="B6" s="26"/>
      <c r="C6" s="26"/>
      <c r="D6" s="26"/>
      <c r="E6" s="26"/>
      <c r="F6" s="26"/>
    </row>
    <row r="7" spans="1:6" s="29" customFormat="1" ht="31.5" customHeight="1" x14ac:dyDescent="0.25">
      <c r="A7" s="60">
        <v>46573</v>
      </c>
      <c r="B7" s="28"/>
      <c r="C7" s="28"/>
      <c r="D7" s="28"/>
      <c r="E7" s="28"/>
      <c r="F7" s="28"/>
    </row>
    <row r="8" spans="1:6" s="29" customFormat="1" ht="31.5" customHeight="1" x14ac:dyDescent="0.25">
      <c r="A8" s="60">
        <v>46574</v>
      </c>
      <c r="B8" s="28"/>
      <c r="C8" s="28"/>
      <c r="D8" s="28"/>
      <c r="E8" s="28"/>
      <c r="F8" s="28"/>
    </row>
    <row r="9" spans="1:6" s="29" customFormat="1" ht="31.5" customHeight="1" x14ac:dyDescent="0.25">
      <c r="A9" s="60">
        <v>46575</v>
      </c>
      <c r="B9" s="28"/>
      <c r="C9" s="28"/>
      <c r="D9" s="28"/>
      <c r="E9" s="28"/>
      <c r="F9" s="28"/>
    </row>
    <row r="10" spans="1:6" s="29" customFormat="1" ht="31.5" customHeight="1" x14ac:dyDescent="0.25">
      <c r="A10" s="60">
        <v>46576</v>
      </c>
      <c r="B10" s="28"/>
      <c r="C10" s="28"/>
      <c r="D10" s="28"/>
      <c r="E10" s="28"/>
      <c r="F10" s="28"/>
    </row>
    <row r="11" spans="1:6" s="29" customFormat="1" ht="31.5" customHeight="1" x14ac:dyDescent="0.25">
      <c r="A11" s="60">
        <v>46577</v>
      </c>
      <c r="B11" s="28"/>
      <c r="C11" s="28"/>
      <c r="D11" s="28"/>
      <c r="E11" s="28"/>
      <c r="F11" s="28"/>
    </row>
    <row r="12" spans="1:6" s="29" customFormat="1" ht="31.5" customHeight="1" x14ac:dyDescent="0.25">
      <c r="A12" s="122">
        <v>46578</v>
      </c>
      <c r="B12" s="194" t="s">
        <v>77</v>
      </c>
      <c r="C12" s="118" t="s">
        <v>92</v>
      </c>
      <c r="D12" s="118" t="s">
        <v>92</v>
      </c>
      <c r="E12" s="118"/>
      <c r="F12" s="118"/>
    </row>
    <row r="13" spans="1:6" s="29" customFormat="1" ht="31.5" customHeight="1" x14ac:dyDescent="0.25">
      <c r="A13" s="101">
        <v>46579</v>
      </c>
      <c r="B13" s="26"/>
      <c r="C13" s="26"/>
      <c r="D13" s="26"/>
      <c r="E13" s="26"/>
      <c r="F13" s="26"/>
    </row>
    <row r="14" spans="1:6" s="29" customFormat="1" ht="31.5" customHeight="1" x14ac:dyDescent="0.25">
      <c r="A14" s="60">
        <v>46580</v>
      </c>
      <c r="B14" s="28"/>
      <c r="C14" s="28"/>
      <c r="D14" s="28"/>
      <c r="E14" s="28"/>
      <c r="F14" s="28"/>
    </row>
    <row r="15" spans="1:6" s="29" customFormat="1" ht="31.5" customHeight="1" x14ac:dyDescent="0.25">
      <c r="A15" s="60">
        <v>46581</v>
      </c>
      <c r="B15" s="28"/>
      <c r="C15" s="28"/>
      <c r="D15" s="28"/>
      <c r="E15" s="28"/>
      <c r="F15" s="28"/>
    </row>
    <row r="16" spans="1:6" s="29" customFormat="1" ht="31.5" customHeight="1" x14ac:dyDescent="0.25">
      <c r="A16" s="60">
        <v>46582</v>
      </c>
      <c r="B16" s="28"/>
      <c r="C16" s="28"/>
      <c r="D16" s="28"/>
      <c r="E16" s="28"/>
      <c r="F16" s="28"/>
    </row>
    <row r="17" spans="1:6" s="29" customFormat="1" ht="31.5" customHeight="1" x14ac:dyDescent="0.25">
      <c r="A17" s="60">
        <v>46583</v>
      </c>
      <c r="B17" s="28"/>
      <c r="C17" s="28"/>
      <c r="D17" s="28"/>
      <c r="E17" s="28"/>
      <c r="F17" s="28"/>
    </row>
    <row r="18" spans="1:6" s="29" customFormat="1" ht="31.5" customHeight="1" x14ac:dyDescent="0.25">
      <c r="A18" s="60">
        <v>46584</v>
      </c>
      <c r="B18" s="28"/>
      <c r="C18" s="28"/>
      <c r="D18" s="28"/>
      <c r="E18" s="28"/>
      <c r="F18" s="28"/>
    </row>
    <row r="19" spans="1:6" s="29" customFormat="1" ht="37.5" x14ac:dyDescent="0.25">
      <c r="A19" s="122">
        <v>46585</v>
      </c>
      <c r="B19" s="194" t="s">
        <v>77</v>
      </c>
      <c r="C19" s="118" t="s">
        <v>92</v>
      </c>
      <c r="D19" s="118" t="s">
        <v>92</v>
      </c>
      <c r="E19" s="118"/>
      <c r="F19" s="118"/>
    </row>
    <row r="20" spans="1:6" s="29" customFormat="1" ht="31.5" customHeight="1" x14ac:dyDescent="0.25">
      <c r="A20" s="101">
        <v>46586</v>
      </c>
      <c r="B20" s="77"/>
      <c r="C20" s="26"/>
      <c r="D20" s="26"/>
      <c r="E20" s="26"/>
      <c r="F20" s="26"/>
    </row>
    <row r="21" spans="1:6" s="29" customFormat="1" ht="55.5" customHeight="1" x14ac:dyDescent="0.25">
      <c r="A21" s="60">
        <v>46587</v>
      </c>
      <c r="B21" s="28"/>
      <c r="C21" s="28"/>
      <c r="D21" s="28"/>
      <c r="E21" s="28"/>
      <c r="F21" s="28"/>
    </row>
    <row r="22" spans="1:6" s="29" customFormat="1" ht="31.5" customHeight="1" x14ac:dyDescent="0.25">
      <c r="A22" s="60">
        <v>46588</v>
      </c>
      <c r="B22" s="28"/>
      <c r="C22" s="28"/>
      <c r="D22" s="28"/>
      <c r="E22" s="28"/>
      <c r="F22" s="28"/>
    </row>
    <row r="23" spans="1:6" s="29" customFormat="1" ht="31.5" customHeight="1" x14ac:dyDescent="0.25">
      <c r="A23" s="60">
        <v>46589</v>
      </c>
      <c r="B23" s="28"/>
      <c r="C23" s="28"/>
      <c r="D23" s="28"/>
      <c r="E23" s="28"/>
      <c r="F23" s="28"/>
    </row>
    <row r="24" spans="1:6" s="29" customFormat="1" ht="31.5" customHeight="1" x14ac:dyDescent="0.25">
      <c r="A24" s="60">
        <v>46590</v>
      </c>
      <c r="B24" s="28"/>
      <c r="C24" s="28"/>
      <c r="D24" s="28"/>
      <c r="E24" s="28"/>
      <c r="F24" s="28"/>
    </row>
    <row r="25" spans="1:6" s="29" customFormat="1" ht="31.5" customHeight="1" x14ac:dyDescent="0.25">
      <c r="A25" s="60">
        <v>46591</v>
      </c>
      <c r="B25" s="28"/>
      <c r="C25" s="28"/>
      <c r="D25" s="28"/>
      <c r="E25" s="28"/>
      <c r="F25" s="28"/>
    </row>
    <row r="26" spans="1:6" s="29" customFormat="1" ht="37.5" x14ac:dyDescent="0.25">
      <c r="A26" s="122">
        <v>46592</v>
      </c>
      <c r="B26" s="194" t="s">
        <v>77</v>
      </c>
      <c r="C26" s="118" t="s">
        <v>92</v>
      </c>
      <c r="D26" s="118" t="s">
        <v>92</v>
      </c>
      <c r="E26" s="118"/>
      <c r="F26" s="118"/>
    </row>
    <row r="27" spans="1:6" s="29" customFormat="1" ht="31.5" customHeight="1" x14ac:dyDescent="0.25">
      <c r="A27" s="101">
        <v>46593</v>
      </c>
      <c r="B27" s="77"/>
      <c r="C27" s="26"/>
      <c r="D27" s="26"/>
      <c r="E27" s="26"/>
      <c r="F27" s="26"/>
    </row>
    <row r="28" spans="1:6" s="29" customFormat="1" ht="43.5" customHeight="1" x14ac:dyDescent="0.25">
      <c r="A28" s="60">
        <v>46594</v>
      </c>
      <c r="B28" s="28"/>
      <c r="C28" s="28"/>
      <c r="D28" s="28"/>
      <c r="E28" s="28"/>
      <c r="F28" s="28"/>
    </row>
    <row r="29" spans="1:6" s="29" customFormat="1" ht="31.5" customHeight="1" x14ac:dyDescent="0.25">
      <c r="A29" s="60">
        <v>46595</v>
      </c>
      <c r="B29" s="28"/>
      <c r="C29" s="28"/>
      <c r="D29" s="28"/>
      <c r="E29" s="28"/>
      <c r="F29" s="28"/>
    </row>
    <row r="30" spans="1:6" s="29" customFormat="1" ht="31.5" customHeight="1" x14ac:dyDescent="0.25">
      <c r="A30" s="60">
        <v>46596</v>
      </c>
      <c r="B30" s="28"/>
      <c r="C30" s="28"/>
      <c r="D30" s="28"/>
      <c r="E30" s="28"/>
      <c r="F30" s="28"/>
    </row>
    <row r="31" spans="1:6" s="29" customFormat="1" ht="31.5" customHeight="1" x14ac:dyDescent="0.25">
      <c r="A31" s="60">
        <v>46597</v>
      </c>
      <c r="B31" s="28"/>
      <c r="C31" s="28"/>
      <c r="D31" s="28"/>
      <c r="E31" s="28"/>
      <c r="F31" s="28"/>
    </row>
    <row r="32" spans="1:6" s="29" customFormat="1" ht="31.5" customHeight="1" x14ac:dyDescent="0.25">
      <c r="A32" s="60">
        <v>46598</v>
      </c>
      <c r="B32" s="28"/>
      <c r="C32" s="28"/>
      <c r="D32" s="28"/>
      <c r="E32" s="28"/>
      <c r="F32" s="28"/>
    </row>
    <row r="33" spans="1:6" s="29" customFormat="1" ht="37.5" x14ac:dyDescent="0.25">
      <c r="A33" s="122">
        <v>46599</v>
      </c>
      <c r="B33" s="194" t="s">
        <v>77</v>
      </c>
      <c r="C33" s="118" t="s">
        <v>92</v>
      </c>
      <c r="D33" s="118" t="s">
        <v>92</v>
      </c>
      <c r="E33" s="118"/>
      <c r="F33" s="118"/>
    </row>
    <row r="34" spans="1:6" s="29" customFormat="1" ht="31.5" customHeight="1" x14ac:dyDescent="0.25">
      <c r="A34" s="99" t="s">
        <v>41</v>
      </c>
      <c r="B34" s="38">
        <f>F34</f>
        <v>0</v>
      </c>
      <c r="C34" s="39"/>
      <c r="D34" s="39"/>
      <c r="E34" s="40">
        <f>SUM(E4:E32)</f>
        <v>0</v>
      </c>
      <c r="F34" s="40">
        <f>SUM(F4:F32)</f>
        <v>0</v>
      </c>
    </row>
    <row r="35" spans="1:6" s="29" customFormat="1" ht="31.5" customHeight="1" x14ac:dyDescent="0.25">
      <c r="A35" s="108"/>
      <c r="B35" s="6"/>
      <c r="C35" s="6"/>
      <c r="D35" s="6"/>
      <c r="E35" s="6"/>
      <c r="F35" s="6"/>
    </row>
    <row r="36" spans="1:6" s="29" customFormat="1" ht="31.5" customHeight="1" x14ac:dyDescent="0.25">
      <c r="A36" s="256" t="s">
        <v>61</v>
      </c>
      <c r="B36" s="256"/>
      <c r="C36" s="256"/>
      <c r="D36" s="256"/>
      <c r="E36" s="256"/>
      <c r="F36" s="256"/>
    </row>
    <row r="37" spans="1:6" ht="31.5" customHeight="1" x14ac:dyDescent="0.25"/>
  </sheetData>
  <mergeCells count="2">
    <mergeCell ref="A1:F1"/>
    <mergeCell ref="A36:F36"/>
  </mergeCells>
  <pageMargins left="0.70866141732283472" right="0.70866141732283472" top="0.74803149606299213" bottom="0.74803149606299213" header="0.31496062992125984" footer="0.31496062992125984"/>
  <pageSetup paperSize="9" scale="64"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F34"/>
  <sheetViews>
    <sheetView zoomScale="60" zoomScaleNormal="60" workbookViewId="0">
      <pane ySplit="1" topLeftCell="A2" activePane="bottomLeft" state="frozen"/>
      <selection pane="bottomLeft" activeCell="I8" sqref="I8"/>
    </sheetView>
  </sheetViews>
  <sheetFormatPr defaultColWidth="9.140625" defaultRowHeight="15" x14ac:dyDescent="0.25"/>
  <cols>
    <col min="1" max="1" width="36.42578125" style="6" customWidth="1"/>
    <col min="2" max="2" width="68.85546875" style="1" customWidth="1"/>
    <col min="3" max="3" width="18.7109375" style="1" customWidth="1"/>
    <col min="4" max="4" width="18.42578125" style="1" customWidth="1"/>
    <col min="5" max="5" width="12.42578125" style="1" customWidth="1"/>
    <col min="6" max="6" width="12.28515625" style="1" customWidth="1"/>
    <col min="7" max="16384" width="9.140625" style="1"/>
  </cols>
  <sheetData>
    <row r="1" spans="1:6" ht="31.5" customHeight="1" x14ac:dyDescent="0.25">
      <c r="A1" s="233" t="s">
        <v>11</v>
      </c>
      <c r="B1" s="234" t="s">
        <v>7</v>
      </c>
      <c r="C1" s="234"/>
      <c r="D1" s="234"/>
      <c r="E1" s="234"/>
      <c r="F1" s="235"/>
    </row>
    <row r="2" spans="1:6" ht="36" x14ac:dyDescent="0.25">
      <c r="A2" s="20" t="s">
        <v>45</v>
      </c>
      <c r="B2" s="21" t="s">
        <v>0</v>
      </c>
      <c r="C2" s="21" t="s">
        <v>1</v>
      </c>
      <c r="D2" s="21" t="s">
        <v>2</v>
      </c>
      <c r="E2" s="260" t="s">
        <v>15</v>
      </c>
      <c r="F2" s="260" t="s">
        <v>40</v>
      </c>
    </row>
    <row r="3" spans="1:6" s="29" customFormat="1" ht="34.5" customHeight="1" x14ac:dyDescent="0.25">
      <c r="A3" s="25">
        <v>46600</v>
      </c>
      <c r="B3" s="77"/>
      <c r="C3" s="26"/>
      <c r="D3" s="26"/>
      <c r="E3" s="26"/>
      <c r="F3" s="26"/>
    </row>
    <row r="4" spans="1:6" s="29" customFormat="1" ht="34.5" customHeight="1" x14ac:dyDescent="0.25">
      <c r="A4" s="195">
        <v>46601</v>
      </c>
      <c r="B4" s="28"/>
      <c r="C4" s="28"/>
      <c r="D4" s="28"/>
      <c r="E4" s="28"/>
      <c r="F4" s="28"/>
    </row>
    <row r="5" spans="1:6" s="29" customFormat="1" ht="34.5" customHeight="1" x14ac:dyDescent="0.25">
      <c r="A5" s="195">
        <v>46602</v>
      </c>
      <c r="B5" s="28"/>
      <c r="C5" s="28"/>
      <c r="D5" s="28"/>
      <c r="E5" s="28"/>
      <c r="F5" s="28"/>
    </row>
    <row r="6" spans="1:6" s="29" customFormat="1" ht="34.5" customHeight="1" x14ac:dyDescent="0.25">
      <c r="A6" s="195">
        <v>46603</v>
      </c>
      <c r="B6" s="28"/>
      <c r="C6" s="28"/>
      <c r="D6" s="28"/>
      <c r="E6" s="28"/>
      <c r="F6" s="28"/>
    </row>
    <row r="7" spans="1:6" s="29" customFormat="1" ht="34.5" customHeight="1" x14ac:dyDescent="0.25">
      <c r="A7" s="195">
        <v>46604</v>
      </c>
      <c r="B7" s="28"/>
      <c r="C7" s="28"/>
      <c r="D7" s="28"/>
      <c r="E7" s="28"/>
      <c r="F7" s="28"/>
    </row>
    <row r="8" spans="1:6" s="29" customFormat="1" ht="34.5" customHeight="1" x14ac:dyDescent="0.25">
      <c r="A8" s="195">
        <v>46605</v>
      </c>
      <c r="B8" s="28"/>
      <c r="C8" s="28"/>
      <c r="D8" s="28"/>
      <c r="E8" s="28"/>
      <c r="F8" s="28"/>
    </row>
    <row r="9" spans="1:6" s="29" customFormat="1" ht="34.5" customHeight="1" x14ac:dyDescent="0.25">
      <c r="A9" s="197">
        <v>46606</v>
      </c>
      <c r="B9" s="194" t="s">
        <v>77</v>
      </c>
      <c r="C9" s="118" t="s">
        <v>92</v>
      </c>
      <c r="D9" s="118" t="s">
        <v>92</v>
      </c>
      <c r="E9" s="118"/>
      <c r="F9" s="118"/>
    </row>
    <row r="10" spans="1:6" s="29" customFormat="1" ht="34.5" customHeight="1" x14ac:dyDescent="0.25">
      <c r="A10" s="25">
        <v>46607</v>
      </c>
      <c r="B10" s="77"/>
      <c r="C10" s="26"/>
      <c r="D10" s="26"/>
      <c r="E10" s="26"/>
      <c r="F10" s="26"/>
    </row>
    <row r="11" spans="1:6" s="29" customFormat="1" ht="34.5" customHeight="1" x14ac:dyDescent="0.25">
      <c r="A11" s="195">
        <v>46608</v>
      </c>
      <c r="B11" s="28"/>
      <c r="C11" s="28"/>
      <c r="D11" s="28"/>
      <c r="E11" s="28"/>
      <c r="F11" s="28"/>
    </row>
    <row r="12" spans="1:6" s="29" customFormat="1" ht="34.5" customHeight="1" x14ac:dyDescent="0.25">
      <c r="A12" s="195">
        <v>46609</v>
      </c>
      <c r="B12" s="28"/>
      <c r="C12" s="28"/>
      <c r="D12" s="28"/>
      <c r="E12" s="28"/>
      <c r="F12" s="28"/>
    </row>
    <row r="13" spans="1:6" s="29" customFormat="1" ht="34.5" customHeight="1" x14ac:dyDescent="0.25">
      <c r="A13" s="195">
        <v>46610</v>
      </c>
      <c r="B13" s="28"/>
      <c r="C13" s="28"/>
      <c r="D13" s="28"/>
      <c r="E13" s="28"/>
      <c r="F13" s="28"/>
    </row>
    <row r="14" spans="1:6" s="29" customFormat="1" ht="34.5" customHeight="1" x14ac:dyDescent="0.25">
      <c r="A14" s="195">
        <v>46611</v>
      </c>
      <c r="B14" s="28"/>
      <c r="C14" s="28"/>
      <c r="D14" s="28"/>
      <c r="E14" s="28"/>
      <c r="F14" s="28"/>
    </row>
    <row r="15" spans="1:6" s="29" customFormat="1" ht="34.5" customHeight="1" x14ac:dyDescent="0.25">
      <c r="A15" s="257">
        <v>46612</v>
      </c>
      <c r="B15" s="258"/>
      <c r="C15" s="259"/>
      <c r="D15" s="259"/>
      <c r="E15" s="259"/>
      <c r="F15" s="259"/>
    </row>
    <row r="16" spans="1:6" s="29" customFormat="1" ht="34.5" customHeight="1" x14ac:dyDescent="0.25">
      <c r="A16" s="197">
        <v>46613</v>
      </c>
      <c r="B16" s="194"/>
      <c r="C16" s="118" t="s">
        <v>92</v>
      </c>
      <c r="D16" s="118" t="s">
        <v>92</v>
      </c>
      <c r="E16" s="118"/>
      <c r="F16" s="118"/>
    </row>
    <row r="17" spans="1:6" s="29" customFormat="1" ht="34.5" customHeight="1" x14ac:dyDescent="0.25">
      <c r="A17" s="25">
        <v>46614</v>
      </c>
      <c r="B17" s="26"/>
      <c r="C17" s="26"/>
      <c r="D17" s="26"/>
      <c r="E17" s="26"/>
      <c r="F17" s="26"/>
    </row>
    <row r="18" spans="1:6" s="29" customFormat="1" ht="34.5" customHeight="1" x14ac:dyDescent="0.25">
      <c r="A18" s="195">
        <v>46615</v>
      </c>
      <c r="B18" s="28"/>
      <c r="C18" s="28"/>
      <c r="D18" s="28"/>
      <c r="E18" s="28"/>
      <c r="F18" s="28"/>
    </row>
    <row r="19" spans="1:6" s="29" customFormat="1" ht="34.5" customHeight="1" x14ac:dyDescent="0.25">
      <c r="A19" s="195">
        <v>46616</v>
      </c>
      <c r="B19" s="28"/>
      <c r="C19" s="28"/>
      <c r="D19" s="28"/>
      <c r="E19" s="28"/>
      <c r="F19" s="28"/>
    </row>
    <row r="20" spans="1:6" s="29" customFormat="1" ht="34.5" customHeight="1" x14ac:dyDescent="0.25">
      <c r="A20" s="195">
        <v>46617</v>
      </c>
      <c r="B20" s="28"/>
      <c r="C20" s="28"/>
      <c r="D20" s="28"/>
      <c r="E20" s="28"/>
      <c r="F20" s="28"/>
    </row>
    <row r="21" spans="1:6" s="29" customFormat="1" ht="34.5" customHeight="1" x14ac:dyDescent="0.25">
      <c r="A21" s="195">
        <v>46618</v>
      </c>
      <c r="B21" s="28"/>
      <c r="C21" s="28"/>
      <c r="D21" s="28"/>
      <c r="E21" s="28"/>
      <c r="F21" s="28"/>
    </row>
    <row r="22" spans="1:6" s="29" customFormat="1" ht="34.5" customHeight="1" x14ac:dyDescent="0.25">
      <c r="A22" s="195">
        <v>46619</v>
      </c>
      <c r="B22" s="28"/>
      <c r="C22" s="28"/>
      <c r="D22" s="28"/>
      <c r="E22" s="28"/>
      <c r="F22" s="28"/>
    </row>
    <row r="23" spans="1:6" s="29" customFormat="1" ht="34.5" customHeight="1" x14ac:dyDescent="0.25">
      <c r="A23" s="197">
        <v>46620</v>
      </c>
      <c r="B23" s="194" t="s">
        <v>77</v>
      </c>
      <c r="C23" s="118" t="s">
        <v>92</v>
      </c>
      <c r="D23" s="118" t="s">
        <v>92</v>
      </c>
      <c r="E23" s="118"/>
      <c r="F23" s="118"/>
    </row>
    <row r="24" spans="1:6" s="29" customFormat="1" ht="34.5" customHeight="1" x14ac:dyDescent="0.25">
      <c r="A24" s="25">
        <v>46621</v>
      </c>
      <c r="B24" s="77"/>
      <c r="C24" s="26"/>
      <c r="D24" s="26"/>
      <c r="E24" s="26"/>
      <c r="F24" s="26"/>
    </row>
    <row r="25" spans="1:6" s="29" customFormat="1" ht="34.5" customHeight="1" x14ac:dyDescent="0.25">
      <c r="A25" s="195">
        <v>46622</v>
      </c>
      <c r="B25" s="181" t="s">
        <v>115</v>
      </c>
      <c r="C25" s="28"/>
      <c r="D25" s="28"/>
      <c r="E25" s="28"/>
      <c r="F25" s="28"/>
    </row>
    <row r="26" spans="1:6" s="29" customFormat="1" ht="34.5" customHeight="1" x14ac:dyDescent="0.25">
      <c r="A26" s="195">
        <v>46623</v>
      </c>
      <c r="B26" s="181" t="s">
        <v>115</v>
      </c>
      <c r="C26" s="28"/>
      <c r="D26" s="28"/>
      <c r="E26" s="28"/>
      <c r="F26" s="28"/>
    </row>
    <row r="27" spans="1:6" s="29" customFormat="1" ht="34.5" customHeight="1" x14ac:dyDescent="0.25">
      <c r="A27" s="195">
        <v>46624</v>
      </c>
      <c r="B27" s="181" t="s">
        <v>115</v>
      </c>
      <c r="C27" s="28"/>
      <c r="D27" s="28"/>
      <c r="E27" s="28"/>
      <c r="F27" s="28"/>
    </row>
    <row r="28" spans="1:6" s="29" customFormat="1" ht="34.5" customHeight="1" x14ac:dyDescent="0.25">
      <c r="A28" s="195">
        <v>46625</v>
      </c>
      <c r="B28" s="181" t="s">
        <v>115</v>
      </c>
      <c r="C28" s="28"/>
      <c r="D28" s="28"/>
      <c r="E28" s="28"/>
      <c r="F28" s="28"/>
    </row>
    <row r="29" spans="1:6" s="29" customFormat="1" ht="34.5" customHeight="1" x14ac:dyDescent="0.25">
      <c r="A29" s="195">
        <v>46626</v>
      </c>
      <c r="B29" s="181" t="s">
        <v>115</v>
      </c>
      <c r="C29" s="28"/>
      <c r="D29" s="28"/>
      <c r="E29" s="28"/>
      <c r="F29" s="28"/>
    </row>
    <row r="30" spans="1:6" s="29" customFormat="1" ht="34.5" customHeight="1" x14ac:dyDescent="0.25">
      <c r="A30" s="197">
        <v>46627</v>
      </c>
      <c r="B30" s="194" t="s">
        <v>77</v>
      </c>
      <c r="C30" s="118" t="s">
        <v>92</v>
      </c>
      <c r="D30" s="118" t="s">
        <v>92</v>
      </c>
      <c r="E30" s="118"/>
      <c r="F30" s="118"/>
    </row>
    <row r="31" spans="1:6" s="29" customFormat="1" ht="34.5" customHeight="1" x14ac:dyDescent="0.25">
      <c r="A31" s="25">
        <v>46628</v>
      </c>
      <c r="B31" s="196"/>
      <c r="C31" s="26"/>
      <c r="D31" s="26"/>
      <c r="E31" s="26"/>
      <c r="F31" s="26"/>
    </row>
    <row r="32" spans="1:6" s="29" customFormat="1" ht="34.5" customHeight="1" x14ac:dyDescent="0.25">
      <c r="A32" s="195">
        <v>46629</v>
      </c>
      <c r="B32" s="181" t="s">
        <v>115</v>
      </c>
      <c r="C32" s="28"/>
      <c r="D32" s="28"/>
      <c r="E32" s="28"/>
      <c r="F32" s="28"/>
    </row>
    <row r="33" spans="1:6" s="29" customFormat="1" ht="34.5" customHeight="1" x14ac:dyDescent="0.25">
      <c r="A33" s="195">
        <v>46630</v>
      </c>
      <c r="B33" s="181" t="s">
        <v>115</v>
      </c>
      <c r="C33" s="195"/>
      <c r="D33" s="195"/>
      <c r="E33" s="195"/>
      <c r="F33" s="195"/>
    </row>
    <row r="34" spans="1:6" s="29" customFormat="1" ht="34.5" customHeight="1" x14ac:dyDescent="0.25">
      <c r="A34" s="61" t="s">
        <v>41</v>
      </c>
      <c r="B34" s="38">
        <f>F34</f>
        <v>0</v>
      </c>
      <c r="C34" s="39"/>
      <c r="D34" s="39"/>
      <c r="E34" s="40">
        <f>SUM(E4:E32)</f>
        <v>0</v>
      </c>
      <c r="F34" s="40">
        <f>SUM(F4:F32)</f>
        <v>0</v>
      </c>
    </row>
  </sheetData>
  <mergeCells count="1">
    <mergeCell ref="A1:F1"/>
  </mergeCells>
  <pageMargins left="0.70866141732283472" right="0.70866141732283472" top="0.74803149606299213" bottom="0.74803149606299213" header="0.31496062992125984" footer="0.31496062992125984"/>
  <pageSetup paperSize="9" scale="54" orientation="portrait" verticalDpi="4294967293"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13</vt:i4>
      </vt:variant>
    </vt:vector>
  </HeadingPairs>
  <TitlesOfParts>
    <vt:vector size="13" baseType="lpstr">
      <vt:lpstr>FRONTESPIZIO</vt:lpstr>
      <vt:lpstr>SETTEMBRE 2026</vt:lpstr>
      <vt:lpstr>OTTOBRE 2026</vt:lpstr>
      <vt:lpstr>NOVEMBRE 2026</vt:lpstr>
      <vt:lpstr>DICEMBRE 2026</vt:lpstr>
      <vt:lpstr>GENNAIO 2027</vt:lpstr>
      <vt:lpstr>FEBBRAIO 2027</vt:lpstr>
      <vt:lpstr>MARZO 2027</vt:lpstr>
      <vt:lpstr>APRILE 2027</vt:lpstr>
      <vt:lpstr>MAGGIO 2027</vt:lpstr>
      <vt:lpstr>GIUGNO 2027</vt:lpstr>
      <vt:lpstr>LUGLIO 2027</vt:lpstr>
      <vt:lpstr>AGOSTO 2027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2006-09-25T09:17:32Z</dcterms:created>
  <dcterms:modified xsi:type="dcterms:W3CDTF">2026-09-22T09:38:57Z</dcterms:modified>
</cp:coreProperties>
</file>