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defaultThemeVersion="124226"/>
  <xr:revisionPtr revIDLastSave="0" documentId="13_ncr:1_{887A4CE1-C1DE-4EA9-BA21-8BB928BD5333}" xr6:coauthVersionLast="41" xr6:coauthVersionMax="47" xr10:uidLastSave="{00000000-0000-0000-0000-000000000000}"/>
  <bookViews>
    <workbookView xWindow="-120" yWindow="-120" windowWidth="29040" windowHeight="15720" tabRatio="822" firstSheet="1" activeTab="6" xr2:uid="{00000000-000D-0000-FFFF-FFFF00000000}"/>
  </bookViews>
  <sheets>
    <sheet name="FRONTESPIZIO" sheetId="1" r:id="rId1"/>
    <sheet name="SETTEMBRE 2025" sheetId="2" r:id="rId2"/>
    <sheet name="OTTOBRE 2025" sheetId="3" r:id="rId3"/>
    <sheet name="NOVEMBRE 2025" sheetId="4" r:id="rId4"/>
    <sheet name="DICEMBRE 2025" sheetId="5" r:id="rId5"/>
    <sheet name="GENNAIO 2026" sheetId="6" r:id="rId6"/>
    <sheet name="FEBBRAIO 2026" sheetId="7" r:id="rId7"/>
    <sheet name="MARZO 2026" sheetId="8" r:id="rId8"/>
    <sheet name="APRILE 2026" sheetId="9" r:id="rId9"/>
    <sheet name="MAGGIO 2026" sheetId="10" r:id="rId10"/>
    <sheet name="GIUGNO 2026" sheetId="11" r:id="rId11"/>
    <sheet name="LUGLIO 2026" sheetId="12" r:id="rId12"/>
    <sheet name="AGOSTO 2026"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E34" i="3" l="1"/>
  <c r="F34" i="10"/>
  <c r="E34" i="9"/>
  <c r="F34" i="9"/>
  <c r="E34" i="8"/>
  <c r="F34" i="8"/>
  <c r="E31" i="7"/>
  <c r="F31" i="7"/>
  <c r="F34" i="6"/>
  <c r="E34" i="6"/>
  <c r="E34" i="5"/>
  <c r="F34" i="5"/>
  <c r="E33" i="4"/>
  <c r="F33" i="4"/>
  <c r="F34" i="3"/>
  <c r="E33" i="2"/>
  <c r="F33" i="2"/>
  <c r="E24" i="1"/>
  <c r="F34" i="13" l="1"/>
  <c r="B34" i="13" s="1"/>
  <c r="E34" i="13"/>
  <c r="F34" i="12"/>
  <c r="B34" i="12" s="1"/>
  <c r="E34" i="12"/>
  <c r="F33" i="11"/>
  <c r="E33" i="11"/>
  <c r="E34" i="10"/>
  <c r="B33" i="2"/>
  <c r="B34" i="3" s="1"/>
  <c r="B33" i="4" s="1"/>
  <c r="B34" i="5" s="1"/>
  <c r="B34" i="6" s="1"/>
  <c r="B31" i="7" s="1"/>
  <c r="B34" i="8" s="1"/>
  <c r="B34" i="9" s="1"/>
  <c r="B34" i="10" s="1"/>
  <c r="B33" i="11" s="1"/>
  <c r="E23" i="1"/>
  <c r="E22" i="1"/>
  <c r="E21" i="1"/>
  <c r="E20" i="1"/>
  <c r="E19" i="1"/>
  <c r="E18" i="1"/>
  <c r="E17" i="1"/>
  <c r="G5" i="1" l="1"/>
  <c r="G4" i="1" l="1"/>
</calcChain>
</file>

<file path=xl/sharedStrings.xml><?xml version="1.0" encoding="utf-8"?>
<sst xmlns="http://schemas.openxmlformats.org/spreadsheetml/2006/main" count="311" uniqueCount="112">
  <si>
    <t>ATTIVITA'</t>
  </si>
  <si>
    <t>SEDE DI FAICCHIO</t>
  </si>
  <si>
    <t>SEDE DI CASTELVENERE</t>
  </si>
  <si>
    <t>INIZIO ANNO SCOLASTICO - ORIENTAMENTO IN INGRESSO DEGLI ALUNNI DELLE PRIME CLASSI - VISITA AI LABORATORI - SPIEGAZIONE DELLA MISSION DEL NOSTRO ISTITUTO</t>
  </si>
  <si>
    <t>OTTOBRE</t>
  </si>
  <si>
    <t xml:space="preserve">NOVEMBRE </t>
  </si>
  <si>
    <t>DICEMBRE</t>
  </si>
  <si>
    <t>FEBBRAIO</t>
  </si>
  <si>
    <t>GENNAIO</t>
  </si>
  <si>
    <t>MARZO</t>
  </si>
  <si>
    <t>APRILE</t>
  </si>
  <si>
    <t>LUGLIO</t>
  </si>
  <si>
    <t>AGOSTO</t>
  </si>
  <si>
    <t>TOTALE GIORNI SCOLASTICI</t>
  </si>
  <si>
    <t>I DOCENTI CHE SONO IMPIEGATI SU DUE O PIU' SCUOLE  AVRANNO DA SEGUIRE</t>
  </si>
  <si>
    <t>LA SEGUENTE FORMULA PER LA PRESTAZIONE DELLE ATTIVITA' DI CONSIGLIO E DI COLLEGIO</t>
  </si>
  <si>
    <t>TOTALE ORE PER CONSIGLI E COLLEGI</t>
  </si>
  <si>
    <t>Il planning, una volta approvato, avrà dei cambiamenti solamente per forza maggiore.</t>
  </si>
  <si>
    <t>I docenti tutti sono tenuti a rispettare quanto deliberato dal Collegio dei Docenti.</t>
  </si>
  <si>
    <t>In caso di assenza di stato del dirigente scolastico, la conduzione dei consigli sarà demandata ai rispettivi coordinatori di classe e la verbalizzazione  sarà consegnata entro sette giorni in presidenza o data ai collaboratori del dirigente. Attenzione sono atti pubblici.</t>
  </si>
  <si>
    <t>I docenti non impegnati negli esami di Stato sono tenuti a prestare servizio fino al 30 giugno</t>
  </si>
  <si>
    <t>Tutti i santi</t>
  </si>
  <si>
    <t>SETTEMBRE</t>
  </si>
  <si>
    <t>Verifiche quadrimestrali scritte ed orali</t>
  </si>
  <si>
    <t>Attività di recupero e potenziamento</t>
  </si>
  <si>
    <t>Festa del lavoro</t>
  </si>
  <si>
    <t>Verifica documentazione candidati privatisti</t>
  </si>
  <si>
    <t>Verifiche scritte e orali</t>
  </si>
  <si>
    <t>Riunione dipartimantale: progettazione curricolare</t>
  </si>
  <si>
    <t>ANNIVERSARIO DELLA LIBERAZIONE</t>
  </si>
  <si>
    <t>FESTA NAZIONALE DELLA REPUBBLICA</t>
  </si>
  <si>
    <t>ESAMI GIUDIZI SOSPESI</t>
  </si>
  <si>
    <t>CHIUSURA ISTITUTO</t>
  </si>
  <si>
    <r>
      <t xml:space="preserve">I </t>
    </r>
    <r>
      <rPr>
        <sz val="10"/>
        <color indexed="12"/>
        <rFont val="Arial"/>
        <family val="2"/>
      </rPr>
      <t xml:space="preserve">Collegi dei docenti </t>
    </r>
    <r>
      <rPr>
        <sz val="11"/>
        <color theme="1"/>
        <rFont val="Calibri"/>
        <family val="2"/>
        <scheme val="minor"/>
      </rPr>
      <t>sono programmati, salvo adeguamento a circostanze che protranno sopraggiungere, per tutto l'anno scolastico. Si svolgeranno generalmente in modalità on line attraverso la piattaforma web CISCOWEBEX.</t>
    </r>
  </si>
  <si>
    <r>
      <t xml:space="preserve">I </t>
    </r>
    <r>
      <rPr>
        <sz val="10"/>
        <color indexed="10"/>
        <rFont val="Arial"/>
        <family val="2"/>
      </rPr>
      <t>Consigli di classe s</t>
    </r>
    <r>
      <rPr>
        <sz val="11"/>
        <color theme="1"/>
        <rFont val="Calibri"/>
        <family val="2"/>
        <scheme val="minor"/>
      </rPr>
      <t xml:space="preserve">i svolgeranno generalmente in modalità on line attraverso la piattaforma utilizzata per tutto l'anno scolastico. I consigli quadrimestrali si svolgeranno, se l'andamento epidemiologico lo consentirà, in presenza. </t>
    </r>
  </si>
  <si>
    <t>TOTALE ORE CATTEDRA</t>
  </si>
  <si>
    <t>Festività previste da calendario scolastico nazionale e regionale</t>
  </si>
  <si>
    <t>Incontro scuola famiglia</t>
  </si>
  <si>
    <t>Giornate della condivisione</t>
  </si>
  <si>
    <t>COLLEGIO DOCENTI</t>
  </si>
  <si>
    <t>Consigli di classe</t>
  </si>
  <si>
    <t>Riunioni di dipartimento</t>
  </si>
  <si>
    <t>Festività deliberate ex DPR n. 275/1999</t>
  </si>
  <si>
    <t>GIORNI DI LEZIONE</t>
  </si>
  <si>
    <t>TOTALE</t>
  </si>
  <si>
    <t>NOVEMBRE</t>
  </si>
  <si>
    <t>MAGGIO</t>
  </si>
  <si>
    <t>GIUGNO</t>
  </si>
  <si>
    <t>DATA</t>
  </si>
  <si>
    <t>Prove d'ingresso, acquisizione e consolidamento livelli in ingresso</t>
  </si>
  <si>
    <t xml:space="preserve">2^ COLLEGIO ORDINARIO </t>
  </si>
  <si>
    <t xml:space="preserve">Consigli di classe - insediamento componete genitori ed alunni eletti </t>
  </si>
  <si>
    <t>GIORNATE DELLA CREATVITA' - ATTIVITA' GESTITA DAGLI ALUNNI- LABORATORI</t>
  </si>
  <si>
    <t>Festività previste da calendario scolastico nazionale e regionale -Festività natalizie-</t>
  </si>
  <si>
    <t>OPEN DAY</t>
  </si>
  <si>
    <t>I GIOVANI RICORDANO LE VITTIME DELLE FOIBE</t>
  </si>
  <si>
    <t>Festività previste da calendario scolastico nazionale e regionale -Festività natalizie</t>
  </si>
  <si>
    <t>5° COLLEGIO DOCENTI</t>
  </si>
  <si>
    <t>SIMULAZIONE DELLA I PROVA DELL'ESAME DI STATO</t>
  </si>
  <si>
    <t>Incontro Scuola -Famiglia -15:00-17:30</t>
  </si>
  <si>
    <r>
      <t xml:space="preserve">I GIOVANI RICORDANO LA SHOAH - </t>
    </r>
    <r>
      <rPr>
        <sz val="14"/>
        <rFont val="Calibri"/>
        <family val="2"/>
        <scheme val="minor"/>
      </rPr>
      <t>Verifiche quadrimestrali scritte ed orali</t>
    </r>
  </si>
  <si>
    <t>Consigli di classe: Documento del consiglio di classe (solo classi quinte) - adozione libri di testo (tutte le classi)</t>
  </si>
  <si>
    <t xml:space="preserve">SIMULAZIONE DELLA II PROVA DELL'ESAME DI STATO </t>
  </si>
  <si>
    <t>Festività del Carnevale - prevista dal calendario scolastico regionale</t>
  </si>
  <si>
    <t>Pasqua</t>
  </si>
  <si>
    <t>Lunedì in Albis</t>
  </si>
  <si>
    <t>SANTO PATRONO CASTELVENERE</t>
  </si>
  <si>
    <t>GIORNATA DELLA MEMORIA E DELL'IMPEGNO</t>
  </si>
  <si>
    <t>N.B. I DOCENTI  CHE HANNO ASSEGNATO DEI DEBITI POTRANNO INIZIARE LO SVOLGIMENTO DEI CORSI DI RECUPERO DAL 01 LUGLIO FINO AL 22 AGOSTO PREVIA COMUNICAZIONE DEL CALENDARIO DI LAVORO DA LORO STESSI FORMALIZZATO NELLE RISPETTIVE SEDI DI LAVORO.</t>
  </si>
  <si>
    <t>PLANNING ANNUALE DELLE ATTIVITA' - A.S. 2024/2025</t>
  </si>
  <si>
    <t>Festa dell'Immacolata Concezione</t>
  </si>
  <si>
    <r>
      <rPr>
        <b/>
        <sz val="10"/>
        <color theme="1"/>
        <rFont val="Calibri"/>
        <family val="2"/>
        <scheme val="minor"/>
      </rPr>
      <t xml:space="preserve">Il Dirigente Scolastico
Dott. Maria Ester Riccitelli
</t>
    </r>
    <r>
      <rPr>
        <sz val="10"/>
        <color theme="1"/>
        <rFont val="Calibri"/>
        <family val="2"/>
        <scheme val="minor"/>
      </rPr>
      <t xml:space="preserve">Firma predisposta a mezzo stampa
secondo l’art. 3 del D.lgs 39/1993 e l’articolo 3bis,
comma 4bis del Codice dell’amm. digitale
</t>
    </r>
  </si>
  <si>
    <t>TOTALE ORE PER CONSIGLI, COLLEGi, INCONTRI SCUOLA FAMIGLIA, DIPARTIMENTI</t>
  </si>
  <si>
    <t>Termine entro cui svolgere le Elezione per il rinnovo dei componenti del Consiglio di Istituto - La data verrà definita da circolare USR - Campania</t>
  </si>
  <si>
    <t>IPSEOA diurno e serale</t>
  </si>
  <si>
    <t>Consigli di classe quadrimestrali</t>
  </si>
  <si>
    <r>
      <t xml:space="preserve">Verifiche scritte e orali - </t>
    </r>
    <r>
      <rPr>
        <b/>
        <sz val="14"/>
        <color rgb="FFFF0000"/>
        <rFont val="Calibri"/>
        <family val="2"/>
        <scheme val="minor"/>
      </rPr>
      <t xml:space="preserve">SIMULAZIONE DELLA PROVA ORALE DELL'ESAME DI STATO </t>
    </r>
  </si>
  <si>
    <t xml:space="preserve">Consigli di classe </t>
  </si>
  <si>
    <t xml:space="preserve">Consigli scrutini quadrimestrali - </t>
  </si>
  <si>
    <t>Giornata internazionale per il contrasto alla violenza di genere</t>
  </si>
  <si>
    <t>Giornata internazionale dei diritti delle persone con disabilità</t>
  </si>
  <si>
    <r>
      <rPr>
        <b/>
        <sz val="16"/>
        <color theme="3" tint="0.39997558519241921"/>
        <rFont val="Calibri"/>
        <family val="2"/>
      </rPr>
      <t>Giornata internazionale</t>
    </r>
    <r>
      <rPr>
        <b/>
        <sz val="16"/>
        <color theme="3" tint="0.39997558519241921"/>
        <rFont val="Calibri"/>
        <family val="2"/>
        <scheme val="minor"/>
      </rPr>
      <t xml:space="preserve"> vittime dell'immigrazione</t>
    </r>
  </si>
  <si>
    <t xml:space="preserve">Elezione componente Studenti e Genitori nel consiglio di Classe </t>
  </si>
  <si>
    <t>CONTATORE ORE 40</t>
  </si>
  <si>
    <t>6° COLLEGIO</t>
  </si>
  <si>
    <t>8° COLLEGIO DOCENTI</t>
  </si>
  <si>
    <t>chiusura  istituto</t>
  </si>
  <si>
    <t xml:space="preserve">  Prefestivo concesso dal CDI chiusura  d'istituto</t>
  </si>
  <si>
    <t xml:space="preserve">       CLASSI QUINTA</t>
  </si>
  <si>
    <t xml:space="preserve"> Verifiche scritte e orali</t>
  </si>
  <si>
    <r>
      <rPr>
        <b/>
        <sz val="14"/>
        <color theme="3" tint="0.39997558519241921"/>
        <rFont val="Calibri"/>
        <family val="2"/>
        <scheme val="minor"/>
      </rPr>
      <t>7° COLLEGIO DOCENTI</t>
    </r>
    <r>
      <rPr>
        <sz val="14"/>
        <color theme="1"/>
        <rFont val="Calibri"/>
        <family val="2"/>
        <scheme val="minor"/>
      </rPr>
      <t xml:space="preserve"> -Verifiche scritte e orali</t>
    </r>
  </si>
  <si>
    <t>RIUNIONE PRELIMINARE ESAMI DI STATO</t>
  </si>
  <si>
    <t xml:space="preserve">FESTA DELLA DONNA </t>
  </si>
  <si>
    <t xml:space="preserve">Verifiche scritte e orali   </t>
  </si>
  <si>
    <t xml:space="preserve">Turistico </t>
  </si>
  <si>
    <t>Odontotecnico - OSS</t>
  </si>
  <si>
    <t xml:space="preserve">Consigli di classe: </t>
  </si>
  <si>
    <t>CLASSI QUINTA</t>
  </si>
  <si>
    <t xml:space="preserve">Odontotecnico  </t>
  </si>
  <si>
    <t xml:space="preserve">Presa di servizio dei docenti di nuova immissione in servizio - 1^ COLLEGIO ORDINARIO </t>
  </si>
  <si>
    <t>Tavolo di lavoro DS-NIV</t>
  </si>
  <si>
    <t>Riunione della commissione viaggi</t>
  </si>
  <si>
    <t>Contrattazione d'Istituto</t>
  </si>
  <si>
    <t>Prove d'ingresso, acquisizione e consolidamento livelli in ingresso - Riunione del C.d.I e Giunta Esecutiva</t>
  </si>
  <si>
    <t xml:space="preserve"> GIORNATE DELLA CREATVITA' - ATTIVITA' GESTITA DAGLI ALUNNI- LABORATORI</t>
  </si>
  <si>
    <t>4° COLLEGIO DOCENTI</t>
  </si>
  <si>
    <t>Dipartimenti disciplinari - riunione ordinaria</t>
  </si>
  <si>
    <t>Assemblea dei genitori ed elezione dei rappresentanti di classe</t>
  </si>
  <si>
    <r>
      <rPr>
        <b/>
        <sz val="16"/>
        <color rgb="FF00B0F0"/>
        <rFont val="Calibri"/>
        <family val="2"/>
        <scheme val="minor"/>
      </rPr>
      <t>3^ COLLEGIO ORDINARIO</t>
    </r>
    <r>
      <rPr>
        <sz val="16"/>
        <color rgb="FF00B0F0"/>
        <rFont val="Calibri"/>
        <family val="2"/>
        <scheme val="minor"/>
      </rPr>
      <t xml:space="preserve"> - Termine di presentazione dep: 1. piano di lavoro individuale con criteri e griglie di valutazione; 2. progetti; 3. programmazioni</t>
    </r>
  </si>
  <si>
    <t xml:space="preserve">IPSEOA diurno </t>
  </si>
  <si>
    <t>IPSEOA diurno</t>
  </si>
  <si>
    <t>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</si>
</sst>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F800]dddd\,\ mmmm\ dd\,\ yyyy"/>
    <numFmt numFmtId="166" formatCode="[$-410]d\ mmmm\ yyyy;@"/>
  </numFmts>
  <fonts count="51" x14ac:knownFonts="1">
    <font>
      <sz val="11"/>
      <color theme="1"/>
      <name val="Calibri"/>
      <family val="2"/>
      <scheme val="minor"/>
    </font>
    <font>
      <sz val="10"/>
      <color indexed="12"/>
      <name val="Arial"/>
      <family val="2"/>
    </font>
    <font>
      <sz val="10"/>
      <color indexed="10"/>
      <name val="Arial"/>
      <family val="2"/>
    </font>
    <font>
      <sz val="11"/>
      <color theme="1"/>
      <name val="Calibri"/>
      <family val="2"/>
      <scheme val="minor"/>
    </font>
    <font>
      <b/>
      <sz val="11"/>
      <color theme="1"/>
      <name val="Calibri"/>
      <family val="2"/>
      <scheme val="minor"/>
    </font>
    <font>
      <sz val="9"/>
      <color theme="1"/>
      <name val="Calibri"/>
      <family val="2"/>
      <scheme val="minor"/>
    </font>
    <font>
      <sz val="16"/>
      <color rgb="FFFF0000"/>
      <name val="Calibri"/>
      <family val="2"/>
      <scheme val="minor"/>
    </font>
    <font>
      <sz val="8"/>
      <color theme="1"/>
      <name val="Calibri"/>
      <family val="2"/>
      <scheme val="minor"/>
    </font>
    <font>
      <b/>
      <sz val="14"/>
      <color rgb="FFFF0000"/>
      <name val="Calibri"/>
      <family val="2"/>
      <scheme val="minor"/>
    </font>
    <font>
      <b/>
      <sz val="14"/>
      <color rgb="FF00B0F0"/>
      <name val="Calibri"/>
      <family val="2"/>
      <scheme val="minor"/>
    </font>
    <font>
      <b/>
      <sz val="14"/>
      <color rgb="FF00B050"/>
      <name val="Calibri"/>
      <family val="2"/>
      <scheme val="minor"/>
    </font>
    <font>
      <b/>
      <sz val="14"/>
      <color theme="1"/>
      <name val="Calibri"/>
      <family val="2"/>
      <scheme val="minor"/>
    </font>
    <font>
      <sz val="14"/>
      <name val="Calibri"/>
      <family val="2"/>
      <scheme val="minor"/>
    </font>
    <font>
      <b/>
      <sz val="16"/>
      <color rgb="FFFF0000"/>
      <name val="Calibri"/>
      <family val="2"/>
      <scheme val="minor"/>
    </font>
    <font>
      <b/>
      <sz val="11"/>
      <color rgb="FF00B0F0"/>
      <name val="Calibri"/>
      <family val="2"/>
      <scheme val="minor"/>
    </font>
    <font>
      <sz val="11"/>
      <color rgb="FF00B0F0"/>
      <name val="Calibri"/>
      <family val="2"/>
      <scheme val="minor"/>
    </font>
    <font>
      <b/>
      <sz val="8"/>
      <name val="Calibri"/>
      <family val="2"/>
      <scheme val="minor"/>
    </font>
    <font>
      <b/>
      <sz val="16"/>
      <color theme="1"/>
      <name val="Calibri"/>
      <family val="2"/>
      <scheme val="minor"/>
    </font>
    <font>
      <b/>
      <sz val="22"/>
      <color rgb="FFFF0000"/>
      <name val="Calibri"/>
      <family val="2"/>
      <scheme val="minor"/>
    </font>
    <font>
      <b/>
      <sz val="22"/>
      <color theme="1"/>
      <name val="Calibri"/>
      <family val="2"/>
      <scheme val="minor"/>
    </font>
    <font>
      <b/>
      <sz val="22"/>
      <name val="Calibri"/>
      <family val="2"/>
      <scheme val="minor"/>
    </font>
    <font>
      <b/>
      <sz val="28"/>
      <color rgb="FFFF0000"/>
      <name val="Calibri"/>
      <family val="2"/>
      <scheme val="minor"/>
    </font>
    <font>
      <sz val="14"/>
      <color rgb="FF00B0F0"/>
      <name val="Calibri"/>
      <family val="2"/>
      <scheme val="minor"/>
    </font>
    <font>
      <b/>
      <sz val="14"/>
      <name val="Calibri"/>
      <family val="2"/>
      <scheme val="minor"/>
    </font>
    <font>
      <sz val="14"/>
      <color theme="1"/>
      <name val="Calibri"/>
      <family val="2"/>
      <scheme val="minor"/>
    </font>
    <font>
      <b/>
      <sz val="14"/>
      <color indexed="10"/>
      <name val="Calibri"/>
      <family val="2"/>
      <scheme val="minor"/>
    </font>
    <font>
      <b/>
      <sz val="12"/>
      <name val="Calibri"/>
      <family val="2"/>
      <scheme val="minor"/>
    </font>
    <font>
      <b/>
      <sz val="14"/>
      <color theme="3" tint="0.39997558519241921"/>
      <name val="Calibri"/>
      <family val="2"/>
      <scheme val="minor"/>
    </font>
    <font>
      <sz val="16"/>
      <color theme="1"/>
      <name val="Calibri"/>
      <family val="2"/>
      <scheme val="minor"/>
    </font>
    <font>
      <sz val="16"/>
      <color rgb="FF00B0F0"/>
      <name val="Calibri"/>
      <family val="2"/>
      <scheme val="minor"/>
    </font>
    <font>
      <b/>
      <sz val="16"/>
      <color rgb="FF00B0F0"/>
      <name val="Calibri"/>
      <family val="2"/>
      <scheme val="minor"/>
    </font>
    <font>
      <b/>
      <sz val="18"/>
      <color rgb="FF00B0F0"/>
      <name val="Calibri"/>
      <family val="2"/>
      <scheme val="minor"/>
    </font>
    <font>
      <b/>
      <sz val="18"/>
      <color rgb="FFFF0000"/>
      <name val="Calibri"/>
      <family val="2"/>
      <scheme val="minor"/>
    </font>
    <font>
      <sz val="10"/>
      <color theme="1"/>
      <name val="Calibri"/>
      <family val="2"/>
      <scheme val="minor"/>
    </font>
    <font>
      <b/>
      <sz val="10"/>
      <color theme="1"/>
      <name val="Calibri"/>
      <family val="2"/>
      <scheme val="minor"/>
    </font>
    <font>
      <sz val="16"/>
      <color rgb="FF000000"/>
      <name val="Calibri"/>
      <family val="2"/>
      <scheme val="minor"/>
    </font>
    <font>
      <sz val="14"/>
      <color rgb="FF000000"/>
      <name val="Calibri"/>
      <family val="2"/>
      <scheme val="minor"/>
    </font>
    <font>
      <sz val="14"/>
      <color theme="3" tint="0.39997558519241921"/>
      <name val="Arial"/>
      <family val="2"/>
    </font>
    <font>
      <b/>
      <sz val="16"/>
      <name val="Calibri"/>
      <family val="2"/>
      <scheme val="minor"/>
    </font>
    <font>
      <b/>
      <sz val="16"/>
      <name val="Arial"/>
      <family val="2"/>
    </font>
    <font>
      <b/>
      <sz val="16"/>
      <color theme="3" tint="0.39997558519241921"/>
      <name val="Calibri"/>
      <family val="2"/>
      <scheme val="minor"/>
    </font>
    <font>
      <b/>
      <sz val="16"/>
      <color theme="3" tint="0.39997558519241921"/>
      <name val="Calibri"/>
      <family val="2"/>
    </font>
    <font>
      <sz val="16"/>
      <color theme="3" tint="0.39997558519241921"/>
      <name val="Calibri"/>
      <family val="2"/>
      <scheme val="minor"/>
    </font>
    <font>
      <sz val="16"/>
      <color indexed="8"/>
      <name val="Arial"/>
      <family val="2"/>
    </font>
    <font>
      <sz val="16"/>
      <name val="Calibri"/>
      <family val="2"/>
      <scheme val="minor"/>
    </font>
    <font>
      <sz val="14"/>
      <color theme="3" tint="0.39997558519241921"/>
      <name val="Calibri"/>
      <family val="2"/>
      <scheme val="minor"/>
    </font>
    <font>
      <b/>
      <sz val="9"/>
      <color theme="1"/>
      <name val="Calibri"/>
      <family val="2"/>
      <scheme val="minor"/>
    </font>
    <font>
      <b/>
      <sz val="18"/>
      <color theme="1"/>
      <name val="Calibri"/>
      <family val="2"/>
      <scheme val="minor"/>
    </font>
    <font>
      <b/>
      <sz val="18"/>
      <name val="Calibri"/>
      <family val="2"/>
      <scheme val="minor"/>
    </font>
    <font>
      <b/>
      <sz val="28"/>
      <name val="Calibri"/>
      <family val="2"/>
      <scheme val="minor"/>
    </font>
    <font>
      <sz val="8"/>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CCFF"/>
        <bgColor indexed="64"/>
      </patternFill>
    </fill>
    <fill>
      <patternFill patternType="solid">
        <fgColor theme="6" tint="-0.249977111117893"/>
        <bgColor indexed="64"/>
      </patternFill>
    </fill>
    <fill>
      <patternFill patternType="solid">
        <fgColor rgb="FFFF99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2">
    <xf numFmtId="0" fontId="0" fillId="0" borderId="0"/>
    <xf numFmtId="43" fontId="3" fillId="0" borderId="0" applyFont="0" applyFill="0" applyBorder="0" applyAlignment="0" applyProtection="0"/>
  </cellStyleXfs>
  <cellXfs count="279">
    <xf numFmtId="0" fontId="0" fillId="0" borderId="0" xfId="0"/>
    <xf numFmtId="0" fontId="0" fillId="0" borderId="0" xfId="0" applyAlignment="1">
      <alignment vertical="top" wrapText="1"/>
    </xf>
    <xf numFmtId="0" fontId="5" fillId="0" borderId="0" xfId="0" applyFont="1" applyAlignment="1">
      <alignment vertical="top" wrapText="1"/>
    </xf>
    <xf numFmtId="0" fontId="5" fillId="0" borderId="0" xfId="0" applyFont="1"/>
    <xf numFmtId="0" fontId="6" fillId="0" borderId="0" xfId="0" applyFont="1"/>
    <xf numFmtId="0" fontId="11" fillId="0" borderId="0" xfId="0" applyFont="1"/>
    <xf numFmtId="165" fontId="0" fillId="0" borderId="0" xfId="0" applyNumberFormat="1" applyAlignment="1">
      <alignment horizontal="left" vertical="top" wrapText="1"/>
    </xf>
    <xf numFmtId="0" fontId="13" fillId="0" borderId="1" xfId="0" applyFont="1" applyBorder="1"/>
    <xf numFmtId="0" fontId="9" fillId="0" borderId="0" xfId="0" applyFont="1" applyAlignment="1">
      <alignment horizontal="center"/>
    </xf>
    <xf numFmtId="0" fontId="0" fillId="2" borderId="1" xfId="0" applyFill="1" applyBorder="1"/>
    <xf numFmtId="0" fontId="0" fillId="4" borderId="1" xfId="0" applyFill="1" applyBorder="1"/>
    <xf numFmtId="0" fontId="0" fillId="8" borderId="1" xfId="0" applyFill="1" applyBorder="1"/>
    <xf numFmtId="0" fontId="14" fillId="0" borderId="1" xfId="0" applyFont="1" applyBorder="1"/>
    <xf numFmtId="0" fontId="14" fillId="0" borderId="0" xfId="0" applyFont="1"/>
    <xf numFmtId="0" fontId="0" fillId="0" borderId="1" xfId="0" applyBorder="1"/>
    <xf numFmtId="0" fontId="0" fillId="9" borderId="1" xfId="0" applyFill="1" applyBorder="1"/>
    <xf numFmtId="0" fontId="18" fillId="7" borderId="1" xfId="0" applyFont="1" applyFill="1" applyBorder="1" applyAlignment="1">
      <alignment horizontal="right" vertical="top" wrapText="1"/>
    </xf>
    <xf numFmtId="0" fontId="19" fillId="7" borderId="1" xfId="0" applyFont="1" applyFill="1" applyBorder="1" applyAlignment="1">
      <alignment vertical="top" wrapText="1"/>
    </xf>
    <xf numFmtId="0" fontId="20" fillId="7" borderId="1" xfId="0" applyFont="1" applyFill="1" applyBorder="1" applyAlignment="1">
      <alignment vertical="top" wrapText="1"/>
    </xf>
    <xf numFmtId="0" fontId="5" fillId="0" borderId="0" xfId="0" applyFont="1" applyAlignment="1">
      <alignment horizontal="center"/>
    </xf>
    <xf numFmtId="165"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3" fillId="0" borderId="1" xfId="0" applyFont="1" applyBorder="1" applyAlignment="1">
      <alignment horizontal="center" vertical="center" wrapText="1"/>
    </xf>
    <xf numFmtId="165" fontId="24" fillId="3" borderId="1" xfId="0" applyNumberFormat="1" applyFont="1" applyFill="1" applyBorder="1" applyAlignment="1">
      <alignment horizontal="left" vertical="top" wrapText="1"/>
    </xf>
    <xf numFmtId="0" fontId="24" fillId="3" borderId="1" xfId="0" applyFont="1" applyFill="1" applyBorder="1" applyAlignment="1">
      <alignment vertical="top" wrapText="1"/>
    </xf>
    <xf numFmtId="165" fontId="24" fillId="2" borderId="1" xfId="0" applyNumberFormat="1" applyFont="1" applyFill="1" applyBorder="1" applyAlignment="1">
      <alignment horizontal="left" vertical="top" wrapText="1"/>
    </xf>
    <xf numFmtId="0" fontId="24" fillId="2" borderId="1" xfId="0" applyFont="1" applyFill="1" applyBorder="1" applyAlignment="1">
      <alignment vertical="top" wrapText="1"/>
    </xf>
    <xf numFmtId="165" fontId="24" fillId="0" borderId="1" xfId="0" applyNumberFormat="1" applyFont="1" applyBorder="1" applyAlignment="1">
      <alignment horizontal="left" vertical="top" wrapText="1"/>
    </xf>
    <xf numFmtId="0" fontId="24" fillId="0" borderId="1" xfId="0" applyFont="1" applyBorder="1" applyAlignment="1">
      <alignment vertical="top" wrapText="1"/>
    </xf>
    <xf numFmtId="0" fontId="24" fillId="0" borderId="0" xfId="0" applyFont="1" applyAlignment="1">
      <alignment vertical="top" wrapText="1"/>
    </xf>
    <xf numFmtId="0" fontId="24" fillId="3" borderId="0" xfId="0" applyFont="1" applyFill="1" applyAlignment="1">
      <alignment vertical="top" wrapText="1"/>
    </xf>
    <xf numFmtId="0" fontId="24" fillId="0" borderId="1" xfId="0" applyFont="1" applyBorder="1" applyAlignment="1">
      <alignment vertical="center" wrapText="1"/>
    </xf>
    <xf numFmtId="0" fontId="18" fillId="7" borderId="8" xfId="0" applyFont="1" applyFill="1" applyBorder="1" applyAlignment="1">
      <alignment horizontal="right" vertical="top" wrapText="1"/>
    </xf>
    <xf numFmtId="0" fontId="19" fillId="7" borderId="8" xfId="0" applyFont="1" applyFill="1" applyBorder="1" applyAlignment="1">
      <alignment vertical="top" wrapText="1"/>
    </xf>
    <xf numFmtId="0" fontId="20" fillId="7" borderId="8" xfId="0" applyFont="1" applyFill="1" applyBorder="1" applyAlignment="1">
      <alignment vertical="top" wrapText="1"/>
    </xf>
    <xf numFmtId="0" fontId="9" fillId="0" borderId="1" xfId="0" applyFont="1" applyBorder="1" applyAlignment="1">
      <alignment vertical="top" wrapText="1"/>
    </xf>
    <xf numFmtId="0" fontId="22" fillId="0" borderId="1" xfId="0" applyFont="1" applyBorder="1" applyAlignment="1">
      <alignment vertical="top" wrapText="1"/>
    </xf>
    <xf numFmtId="0" fontId="24"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1" fillId="0" borderId="1" xfId="0" applyFont="1" applyBorder="1" applyAlignment="1">
      <alignment vertical="top" wrapText="1"/>
    </xf>
    <xf numFmtId="0" fontId="8" fillId="0" borderId="1" xfId="0" applyFont="1" applyBorder="1" applyAlignment="1">
      <alignment vertical="top" wrapText="1"/>
    </xf>
    <xf numFmtId="0" fontId="23" fillId="3" borderId="1" xfId="0" applyFont="1" applyFill="1" applyBorder="1" applyAlignment="1">
      <alignment vertical="top" wrapText="1"/>
    </xf>
    <xf numFmtId="0" fontId="9" fillId="0" borderId="1" xfId="0" applyFont="1" applyBorder="1" applyAlignment="1">
      <alignment vertical="center" wrapText="1"/>
    </xf>
    <xf numFmtId="166" fontId="11" fillId="7" borderId="1" xfId="0" applyNumberFormat="1" applyFont="1" applyFill="1" applyBorder="1" applyAlignment="1">
      <alignment horizontal="left" vertical="top" wrapText="1"/>
    </xf>
    <xf numFmtId="0" fontId="8" fillId="7" borderId="1" xfId="0" applyFont="1" applyFill="1" applyBorder="1" applyAlignment="1">
      <alignment horizontal="right" vertical="top" wrapText="1"/>
    </xf>
    <xf numFmtId="0" fontId="11" fillId="7" borderId="1" xfId="0" applyFont="1" applyFill="1" applyBorder="1" applyAlignment="1">
      <alignment vertical="top" wrapText="1"/>
    </xf>
    <xf numFmtId="0" fontId="23" fillId="7" borderId="1" xfId="0" applyFont="1" applyFill="1" applyBorder="1" applyAlignment="1">
      <alignment vertical="top" wrapText="1"/>
    </xf>
    <xf numFmtId="0" fontId="24" fillId="2" borderId="1" xfId="0" applyFont="1" applyFill="1" applyBorder="1" applyAlignment="1">
      <alignment vertical="center" wrapText="1"/>
    </xf>
    <xf numFmtId="0" fontId="24" fillId="3" borderId="1" xfId="0" applyFont="1" applyFill="1" applyBorder="1" applyAlignment="1">
      <alignment vertical="center" wrapText="1"/>
    </xf>
    <xf numFmtId="166" fontId="17" fillId="7" borderId="1" xfId="0" applyNumberFormat="1" applyFont="1" applyFill="1" applyBorder="1" applyAlignment="1">
      <alignment horizontal="left" vertical="center" wrapText="1"/>
    </xf>
    <xf numFmtId="0" fontId="18" fillId="7" borderId="1" xfId="0" applyFont="1" applyFill="1" applyBorder="1" applyAlignment="1">
      <alignment horizontal="right" vertical="center" wrapText="1"/>
    </xf>
    <xf numFmtId="0" fontId="19" fillId="7" borderId="1" xfId="0" applyFont="1" applyFill="1" applyBorder="1" applyAlignment="1">
      <alignment vertical="center" wrapText="1"/>
    </xf>
    <xf numFmtId="0" fontId="20" fillId="7" borderId="1" xfId="0" applyFont="1" applyFill="1" applyBorder="1" applyAlignment="1">
      <alignment vertical="center" wrapText="1"/>
    </xf>
    <xf numFmtId="0" fontId="26" fillId="0" borderId="1" xfId="0" applyFont="1" applyBorder="1" applyAlignment="1">
      <alignment horizontal="center" vertical="center" wrapText="1"/>
    </xf>
    <xf numFmtId="0" fontId="22" fillId="0" borderId="1" xfId="0" applyFont="1" applyBorder="1" applyAlignment="1">
      <alignment vertical="center" wrapText="1"/>
    </xf>
    <xf numFmtId="0" fontId="0" fillId="0" borderId="0" xfId="0" applyAlignment="1">
      <alignment vertical="center" wrapText="1"/>
    </xf>
    <xf numFmtId="0" fontId="24" fillId="0" borderId="4" xfId="0" applyFont="1" applyBorder="1" applyAlignment="1">
      <alignment vertical="center" wrapText="1"/>
    </xf>
    <xf numFmtId="0" fontId="24" fillId="2" borderId="4" xfId="0" applyFont="1" applyFill="1" applyBorder="1" applyAlignment="1">
      <alignment vertical="center" wrapText="1"/>
    </xf>
    <xf numFmtId="0" fontId="11" fillId="3" borderId="1" xfId="0" applyFont="1" applyFill="1" applyBorder="1" applyAlignment="1">
      <alignment vertical="center" wrapText="1"/>
    </xf>
    <xf numFmtId="0" fontId="24" fillId="2" borderId="3" xfId="0" applyFont="1" applyFill="1" applyBorder="1" applyAlignment="1">
      <alignment vertical="center" wrapText="1"/>
    </xf>
    <xf numFmtId="0" fontId="24" fillId="3" borderId="4" xfId="0" applyFont="1" applyFill="1" applyBorder="1" applyAlignment="1">
      <alignment vertical="center" wrapText="1"/>
    </xf>
    <xf numFmtId="0" fontId="5" fillId="0" borderId="0" xfId="0" applyFont="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24" fillId="3" borderId="8" xfId="0" applyFont="1" applyFill="1" applyBorder="1" applyAlignment="1">
      <alignment vertical="center" wrapText="1"/>
    </xf>
    <xf numFmtId="0" fontId="8" fillId="7" borderId="1" xfId="0" applyFont="1" applyFill="1" applyBorder="1" applyAlignment="1">
      <alignment horizontal="right" vertical="center" wrapText="1"/>
    </xf>
    <xf numFmtId="0" fontId="11" fillId="7" borderId="1" xfId="0" applyFont="1" applyFill="1" applyBorder="1" applyAlignment="1">
      <alignment vertical="center" wrapText="1"/>
    </xf>
    <xf numFmtId="0" fontId="24" fillId="4" borderId="1" xfId="0" applyFont="1" applyFill="1" applyBorder="1" applyAlignment="1">
      <alignment vertical="center" wrapText="1"/>
    </xf>
    <xf numFmtId="165" fontId="11" fillId="6" borderId="1" xfId="0" applyNumberFormat="1" applyFont="1" applyFill="1" applyBorder="1" applyAlignment="1">
      <alignment horizontal="left" vertical="top" wrapText="1"/>
    </xf>
    <xf numFmtId="0" fontId="8" fillId="6" borderId="1" xfId="0" applyFont="1" applyFill="1" applyBorder="1" applyAlignment="1">
      <alignment horizontal="right" vertical="top" wrapText="1"/>
    </xf>
    <xf numFmtId="0" fontId="11" fillId="6" borderId="1" xfId="0" applyFont="1" applyFill="1" applyBorder="1" applyAlignment="1">
      <alignment vertical="top" wrapText="1"/>
    </xf>
    <xf numFmtId="0" fontId="23" fillId="6" borderId="1" xfId="0" applyFont="1" applyFill="1" applyBorder="1" applyAlignment="1">
      <alignment vertical="top" wrapText="1"/>
    </xf>
    <xf numFmtId="0" fontId="8" fillId="0" borderId="1" xfId="0" applyFont="1" applyBorder="1" applyAlignment="1">
      <alignment vertical="center" wrapText="1"/>
    </xf>
    <xf numFmtId="165" fontId="11" fillId="0" borderId="1" xfId="0" applyNumberFormat="1" applyFont="1" applyBorder="1" applyAlignment="1">
      <alignment horizontal="left" vertical="center" wrapText="1"/>
    </xf>
    <xf numFmtId="165" fontId="11" fillId="7" borderId="1" xfId="0" applyNumberFormat="1" applyFont="1" applyFill="1" applyBorder="1" applyAlignment="1">
      <alignment horizontal="left" vertical="top" wrapText="1"/>
    </xf>
    <xf numFmtId="0" fontId="24" fillId="0" borderId="2" xfId="0" applyFont="1" applyBorder="1" applyAlignment="1">
      <alignment wrapText="1"/>
    </xf>
    <xf numFmtId="0" fontId="5" fillId="0" borderId="1" xfId="0" applyFont="1" applyBorder="1" applyAlignment="1">
      <alignment vertical="top" wrapText="1"/>
    </xf>
    <xf numFmtId="0" fontId="24" fillId="0" borderId="0" xfId="0" applyFont="1" applyAlignment="1">
      <alignment horizontal="center"/>
    </xf>
    <xf numFmtId="0" fontId="8" fillId="6" borderId="1" xfId="0" applyFont="1" applyFill="1" applyBorder="1" applyAlignment="1">
      <alignment horizontal="right" vertical="center" wrapText="1"/>
    </xf>
    <xf numFmtId="0" fontId="11" fillId="6" borderId="1" xfId="0" applyFont="1" applyFill="1" applyBorder="1" applyAlignment="1">
      <alignment vertical="center" wrapText="1"/>
    </xf>
    <xf numFmtId="0" fontId="23" fillId="6" borderId="1" xfId="0" applyFont="1" applyFill="1" applyBorder="1" applyAlignment="1">
      <alignment vertical="center" wrapText="1"/>
    </xf>
    <xf numFmtId="165"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wrapText="1"/>
    </xf>
    <xf numFmtId="0" fontId="24" fillId="5" borderId="1" xfId="0" applyFont="1" applyFill="1" applyBorder="1" applyAlignment="1">
      <alignment vertical="center" wrapText="1"/>
    </xf>
    <xf numFmtId="0" fontId="22" fillId="3" borderId="1" xfId="0" applyFont="1" applyFill="1" applyBorder="1" applyAlignment="1">
      <alignment vertical="top" wrapText="1"/>
    </xf>
    <xf numFmtId="0" fontId="24" fillId="0" borderId="0" xfId="0" applyFont="1" applyAlignment="1">
      <alignment vertical="center" wrapText="1"/>
    </xf>
    <xf numFmtId="0" fontId="24" fillId="0" borderId="8" xfId="0" applyFont="1" applyBorder="1" applyAlignment="1">
      <alignment vertical="center" wrapText="1"/>
    </xf>
    <xf numFmtId="0" fontId="29" fillId="0" borderId="1" xfId="0" applyFont="1" applyBorder="1" applyAlignment="1">
      <alignment vertical="center" wrapText="1"/>
    </xf>
    <xf numFmtId="0" fontId="28" fillId="0" borderId="1" xfId="0" applyFont="1" applyBorder="1" applyAlignment="1">
      <alignment vertical="center" wrapText="1"/>
    </xf>
    <xf numFmtId="0" fontId="31" fillId="0" borderId="1" xfId="0" applyFont="1" applyBorder="1" applyAlignment="1">
      <alignment vertical="center" wrapText="1"/>
    </xf>
    <xf numFmtId="0" fontId="24" fillId="0" borderId="3" xfId="0" applyFont="1" applyBorder="1" applyAlignment="1">
      <alignment vertical="center" wrapText="1"/>
    </xf>
    <xf numFmtId="0" fontId="24" fillId="0" borderId="5" xfId="0" applyFont="1" applyBorder="1" applyAlignment="1">
      <alignment vertical="center" wrapText="1"/>
    </xf>
    <xf numFmtId="0" fontId="12" fillId="0" borderId="15" xfId="0" applyFont="1" applyBorder="1" applyAlignment="1">
      <alignment vertical="center" wrapText="1"/>
    </xf>
    <xf numFmtId="0" fontId="12" fillId="0" borderId="1" xfId="0" applyFont="1" applyBorder="1" applyAlignment="1">
      <alignment vertical="center" wrapText="1"/>
    </xf>
    <xf numFmtId="0" fontId="24" fillId="3" borderId="5" xfId="0" applyFont="1" applyFill="1" applyBorder="1" applyAlignment="1">
      <alignment vertical="center" wrapText="1"/>
    </xf>
    <xf numFmtId="0" fontId="11" fillId="2" borderId="1" xfId="0" applyFont="1" applyFill="1" applyBorder="1" applyAlignment="1">
      <alignment vertical="center" wrapText="1"/>
    </xf>
    <xf numFmtId="0" fontId="12"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1" fillId="5" borderId="1" xfId="0" applyFont="1" applyFill="1" applyBorder="1" applyAlignment="1">
      <alignment vertical="center" wrapText="1"/>
    </xf>
    <xf numFmtId="0" fontId="27" fillId="5" borderId="1" xfId="0" applyFont="1" applyFill="1" applyBorder="1" applyAlignment="1">
      <alignment vertical="center" wrapText="1"/>
    </xf>
    <xf numFmtId="0" fontId="12" fillId="3" borderId="7" xfId="0" applyFont="1" applyFill="1" applyBorder="1" applyAlignment="1">
      <alignment vertical="center" wrapText="1"/>
    </xf>
    <xf numFmtId="0" fontId="24" fillId="3" borderId="7" xfId="0" applyFont="1" applyFill="1" applyBorder="1" applyAlignment="1">
      <alignment vertical="center" wrapText="1"/>
    </xf>
    <xf numFmtId="0" fontId="24" fillId="3" borderId="13" xfId="0" applyFont="1" applyFill="1" applyBorder="1" applyAlignment="1">
      <alignment vertical="center" wrapText="1"/>
    </xf>
    <xf numFmtId="0" fontId="30" fillId="3" borderId="1" xfId="0" applyFont="1" applyFill="1" applyBorder="1" applyAlignment="1">
      <alignment vertical="center" wrapText="1"/>
    </xf>
    <xf numFmtId="0" fontId="25" fillId="0" borderId="1" xfId="0" applyFont="1" applyBorder="1" applyAlignment="1">
      <alignment vertical="center" wrapText="1"/>
    </xf>
    <xf numFmtId="0" fontId="5" fillId="3" borderId="1" xfId="0" applyFont="1" applyFill="1" applyBorder="1" applyAlignment="1">
      <alignment vertical="top" wrapText="1"/>
    </xf>
    <xf numFmtId="0" fontId="9" fillId="3" borderId="1" xfId="0" applyFont="1" applyFill="1" applyBorder="1" applyAlignment="1">
      <alignment vertical="center" wrapText="1"/>
    </xf>
    <xf numFmtId="0" fontId="22" fillId="2" borderId="1" xfId="0" applyFont="1" applyFill="1" applyBorder="1" applyAlignment="1">
      <alignment vertical="top" wrapText="1"/>
    </xf>
    <xf numFmtId="0" fontId="8" fillId="3" borderId="1" xfId="0" applyFont="1" applyFill="1" applyBorder="1" applyAlignment="1">
      <alignment vertical="center" wrapText="1"/>
    </xf>
    <xf numFmtId="0" fontId="12" fillId="0" borderId="16" xfId="0" applyFont="1" applyBorder="1" applyAlignment="1">
      <alignment vertical="center" wrapText="1"/>
    </xf>
    <xf numFmtId="0" fontId="8" fillId="0" borderId="4" xfId="0" applyFont="1" applyBorder="1" applyAlignment="1">
      <alignment vertical="center" wrapText="1"/>
    </xf>
    <xf numFmtId="0" fontId="35" fillId="0" borderId="1" xfId="0" applyFont="1" applyBorder="1" applyAlignment="1">
      <alignment vertical="center" wrapText="1"/>
    </xf>
    <xf numFmtId="0" fontId="35" fillId="0" borderId="3" xfId="0" applyFont="1" applyBorder="1" applyAlignment="1">
      <alignment vertical="center" wrapText="1"/>
    </xf>
    <xf numFmtId="0" fontId="35" fillId="0" borderId="8" xfId="0" applyFont="1" applyBorder="1" applyAlignment="1">
      <alignment vertical="center" wrapText="1"/>
    </xf>
    <xf numFmtId="0" fontId="35" fillId="0" borderId="11" xfId="0" applyFont="1" applyBorder="1" applyAlignment="1">
      <alignment vertical="center" wrapText="1"/>
    </xf>
    <xf numFmtId="0" fontId="29" fillId="0" borderId="1" xfId="0" applyFont="1" applyBorder="1" applyAlignment="1">
      <alignment vertical="top" wrapText="1"/>
    </xf>
    <xf numFmtId="0" fontId="28" fillId="3" borderId="0" xfId="0" applyFont="1" applyFill="1" applyAlignment="1">
      <alignment vertical="center" wrapText="1"/>
    </xf>
    <xf numFmtId="0" fontId="28" fillId="3" borderId="1" xfId="0" applyFont="1" applyFill="1" applyBorder="1" applyAlignment="1">
      <alignment vertical="center" wrapText="1"/>
    </xf>
    <xf numFmtId="0" fontId="28" fillId="3" borderId="1" xfId="0" applyFont="1" applyFill="1" applyBorder="1" applyAlignment="1">
      <alignment vertical="center"/>
    </xf>
    <xf numFmtId="0" fontId="28" fillId="5" borderId="0" xfId="0" applyFont="1" applyFill="1" applyAlignment="1">
      <alignment vertical="center" wrapText="1"/>
    </xf>
    <xf numFmtId="0" fontId="28" fillId="5" borderId="1" xfId="0" applyFont="1" applyFill="1" applyBorder="1" applyAlignment="1">
      <alignment vertical="center" wrapText="1"/>
    </xf>
    <xf numFmtId="0" fontId="28" fillId="5" borderId="1" xfId="0" applyFont="1" applyFill="1" applyBorder="1" applyAlignment="1">
      <alignment vertical="center"/>
    </xf>
    <xf numFmtId="0" fontId="30" fillId="5" borderId="1" xfId="0" applyFont="1" applyFill="1" applyBorder="1" applyAlignment="1">
      <alignment vertical="center" wrapText="1"/>
    </xf>
    <xf numFmtId="0" fontId="28" fillId="5" borderId="3" xfId="0" applyFont="1" applyFill="1" applyBorder="1" applyAlignment="1">
      <alignment vertical="center" wrapText="1"/>
    </xf>
    <xf numFmtId="0" fontId="28" fillId="0" borderId="1" xfId="0" applyFont="1" applyBorder="1" applyAlignment="1">
      <alignment vertical="center"/>
    </xf>
    <xf numFmtId="165"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8" fillId="0" borderId="1" xfId="0" applyFont="1" applyBorder="1" applyAlignment="1">
      <alignment vertical="top" wrapText="1"/>
    </xf>
    <xf numFmtId="0" fontId="39" fillId="0" borderId="2" xfId="0" applyFont="1" applyBorder="1" applyAlignment="1">
      <alignment wrapText="1"/>
    </xf>
    <xf numFmtId="0" fontId="40" fillId="0" borderId="1" xfId="0" applyFont="1" applyBorder="1" applyAlignment="1">
      <alignment vertical="top" wrapText="1"/>
    </xf>
    <xf numFmtId="0" fontId="42" fillId="0" borderId="1" xfId="0" applyFont="1" applyBorder="1" applyAlignment="1">
      <alignment vertical="top" wrapText="1"/>
    </xf>
    <xf numFmtId="0" fontId="28" fillId="3" borderId="1" xfId="0" applyFont="1" applyFill="1" applyBorder="1" applyAlignment="1">
      <alignment vertical="top" wrapText="1"/>
    </xf>
    <xf numFmtId="0" fontId="30" fillId="0" borderId="1" xfId="0" applyFont="1" applyBorder="1" applyAlignment="1">
      <alignment vertical="top" wrapText="1"/>
    </xf>
    <xf numFmtId="0" fontId="29" fillId="3" borderId="1" xfId="0" applyFont="1" applyFill="1" applyBorder="1" applyAlignment="1">
      <alignment vertical="top" wrapText="1"/>
    </xf>
    <xf numFmtId="0" fontId="28" fillId="0" borderId="0" xfId="0" applyFont="1" applyAlignment="1">
      <alignment vertical="top" wrapText="1"/>
    </xf>
    <xf numFmtId="0" fontId="29" fillId="5" borderId="1" xfId="0" applyFont="1" applyFill="1" applyBorder="1" applyAlignment="1">
      <alignment vertical="top" wrapText="1"/>
    </xf>
    <xf numFmtId="0" fontId="28" fillId="5" borderId="1" xfId="0" applyFont="1" applyFill="1" applyBorder="1" applyAlignment="1">
      <alignment vertical="top" wrapText="1"/>
    </xf>
    <xf numFmtId="0" fontId="29" fillId="3" borderId="1" xfId="0" applyFont="1" applyFill="1" applyBorder="1" applyAlignment="1">
      <alignment vertical="center" wrapText="1"/>
    </xf>
    <xf numFmtId="0" fontId="29" fillId="0" borderId="2" xfId="0" applyFont="1" applyBorder="1" applyAlignment="1">
      <alignment vertical="center" wrapText="1"/>
    </xf>
    <xf numFmtId="0" fontId="30" fillId="5" borderId="0" xfId="0" applyFont="1" applyFill="1" applyAlignment="1">
      <alignment vertical="center" wrapText="1"/>
    </xf>
    <xf numFmtId="0" fontId="30" fillId="0" borderId="1" xfId="0" applyFont="1" applyBorder="1" applyAlignment="1">
      <alignment vertical="center" wrapText="1"/>
    </xf>
    <xf numFmtId="0" fontId="28" fillId="2" borderId="1" xfId="0" applyFont="1" applyFill="1" applyBorder="1" applyAlignment="1">
      <alignment vertical="center" wrapText="1"/>
    </xf>
    <xf numFmtId="0" fontId="28"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4" borderId="1" xfId="0" applyFont="1" applyFill="1" applyBorder="1" applyAlignment="1">
      <alignment vertical="center" wrapText="1"/>
    </xf>
    <xf numFmtId="165" fontId="17" fillId="7" borderId="1" xfId="0" applyNumberFormat="1" applyFont="1" applyFill="1" applyBorder="1" applyAlignment="1">
      <alignment horizontal="left" vertical="center" wrapText="1"/>
    </xf>
    <xf numFmtId="0" fontId="13" fillId="7" borderId="1" xfId="0" applyFont="1" applyFill="1" applyBorder="1" applyAlignment="1">
      <alignment horizontal="right" vertical="center" wrapText="1"/>
    </xf>
    <xf numFmtId="0" fontId="17" fillId="7" borderId="1" xfId="0" applyFont="1" applyFill="1" applyBorder="1" applyAlignment="1">
      <alignment vertical="center" wrapText="1"/>
    </xf>
    <xf numFmtId="0" fontId="38" fillId="7" borderId="1" xfId="0" applyFont="1" applyFill="1" applyBorder="1" applyAlignment="1">
      <alignment vertical="center" wrapText="1"/>
    </xf>
    <xf numFmtId="0" fontId="44" fillId="0" borderId="1" xfId="0" applyFont="1" applyBorder="1" applyAlignment="1">
      <alignment vertical="center" wrapText="1"/>
    </xf>
    <xf numFmtId="0" fontId="44" fillId="3" borderId="1" xfId="0" applyFont="1" applyFill="1" applyBorder="1" applyAlignment="1">
      <alignment vertical="center" wrapText="1"/>
    </xf>
    <xf numFmtId="0" fontId="45" fillId="0" borderId="1" xfId="0" applyFont="1" applyBorder="1" applyAlignment="1">
      <alignment vertical="top" wrapText="1"/>
    </xf>
    <xf numFmtId="0" fontId="0" fillId="0" borderId="0" xfId="0" applyAlignment="1">
      <alignment horizontal="center" vertical="top" wrapText="1"/>
    </xf>
    <xf numFmtId="0" fontId="24" fillId="0" borderId="1" xfId="0" applyFont="1" applyBorder="1" applyAlignment="1">
      <alignment horizontal="center" vertical="top" wrapText="1"/>
    </xf>
    <xf numFmtId="0" fontId="28" fillId="0" borderId="1" xfId="0" applyFont="1" applyBorder="1" applyAlignment="1">
      <alignment horizontal="center" vertical="top" wrapText="1"/>
    </xf>
    <xf numFmtId="0" fontId="23" fillId="7" borderId="1" xfId="0" applyFont="1" applyFill="1" applyBorder="1" applyAlignment="1">
      <alignment horizontal="center" vertical="top" wrapText="1"/>
    </xf>
    <xf numFmtId="17" fontId="21" fillId="6" borderId="6" xfId="0" applyNumberFormat="1" applyFont="1" applyFill="1" applyBorder="1" applyAlignment="1">
      <alignment horizontal="center" vertical="center" wrapText="1"/>
    </xf>
    <xf numFmtId="0" fontId="5" fillId="0" borderId="1" xfId="0" applyFont="1" applyBorder="1"/>
    <xf numFmtId="165" fontId="38" fillId="0" borderId="1" xfId="0" applyNumberFormat="1" applyFont="1" applyBorder="1" applyAlignment="1">
      <alignment horizontal="left" vertical="center" wrapText="1"/>
    </xf>
    <xf numFmtId="165" fontId="38" fillId="0" borderId="1" xfId="0" applyNumberFormat="1" applyFont="1" applyBorder="1" applyAlignment="1">
      <alignment horizontal="left" vertical="top" wrapText="1"/>
    </xf>
    <xf numFmtId="165" fontId="20" fillId="7" borderId="1" xfId="0" applyNumberFormat="1" applyFont="1" applyFill="1" applyBorder="1" applyAlignment="1">
      <alignment horizontal="left" vertical="top" wrapText="1"/>
    </xf>
    <xf numFmtId="165" fontId="46" fillId="0" borderId="0" xfId="0" applyNumberFormat="1" applyFont="1" applyAlignment="1">
      <alignment horizontal="left" vertical="top" wrapText="1"/>
    </xf>
    <xf numFmtId="165" fontId="38" fillId="3" borderId="1" xfId="0" applyNumberFormat="1" applyFont="1" applyFill="1" applyBorder="1" applyAlignment="1">
      <alignment horizontal="left" vertical="top" wrapText="1"/>
    </xf>
    <xf numFmtId="165" fontId="38" fillId="5" borderId="1" xfId="0" applyNumberFormat="1" applyFont="1" applyFill="1" applyBorder="1" applyAlignment="1">
      <alignment horizontal="left" vertical="top" wrapText="1"/>
    </xf>
    <xf numFmtId="0" fontId="4" fillId="0" borderId="0" xfId="0" applyFont="1" applyAlignment="1">
      <alignment vertical="top" wrapText="1"/>
    </xf>
    <xf numFmtId="0" fontId="29" fillId="0" borderId="1" xfId="0" applyFont="1" applyBorder="1" applyAlignment="1">
      <alignment vertical="center"/>
    </xf>
    <xf numFmtId="0" fontId="17" fillId="3" borderId="1" xfId="0" applyFont="1" applyFill="1" applyBorder="1" applyAlignment="1">
      <alignment vertical="center" wrapText="1"/>
    </xf>
    <xf numFmtId="0" fontId="17" fillId="0" borderId="1" xfId="0" applyFont="1" applyBorder="1" applyAlignment="1">
      <alignment vertical="center" wrapText="1"/>
    </xf>
    <xf numFmtId="165" fontId="38" fillId="3" borderId="1" xfId="0" applyNumberFormat="1" applyFont="1" applyFill="1" applyBorder="1" applyAlignment="1">
      <alignment horizontal="left" vertical="center" wrapText="1"/>
    </xf>
    <xf numFmtId="165" fontId="23" fillId="0" borderId="1" xfId="0" applyNumberFormat="1" applyFont="1" applyBorder="1" applyAlignment="1">
      <alignment horizontal="left" vertical="top" wrapText="1"/>
    </xf>
    <xf numFmtId="165" fontId="38" fillId="7" borderId="1" xfId="0" applyNumberFormat="1" applyFont="1" applyFill="1" applyBorder="1" applyAlignment="1">
      <alignment horizontal="left" vertical="center" wrapText="1"/>
    </xf>
    <xf numFmtId="165" fontId="11" fillId="7" borderId="1" xfId="0" applyNumberFormat="1" applyFont="1" applyFill="1" applyBorder="1" applyAlignment="1">
      <alignment horizontal="left" vertical="center" wrapText="1"/>
    </xf>
    <xf numFmtId="165" fontId="23" fillId="2" borderId="1" xfId="0" applyNumberFormat="1" applyFont="1" applyFill="1" applyBorder="1" applyAlignment="1">
      <alignment horizontal="left" vertical="center" wrapText="1"/>
    </xf>
    <xf numFmtId="165" fontId="11" fillId="3" borderId="1" xfId="0" applyNumberFormat="1" applyFont="1" applyFill="1" applyBorder="1" applyAlignment="1">
      <alignment horizontal="left" vertical="top" wrapText="1"/>
    </xf>
    <xf numFmtId="165" fontId="23" fillId="3" borderId="7" xfId="0" applyNumberFormat="1" applyFont="1" applyFill="1" applyBorder="1" applyAlignment="1">
      <alignment horizontal="left" vertical="center" wrapText="1"/>
    </xf>
    <xf numFmtId="165" fontId="23" fillId="5" borderId="1" xfId="0" applyNumberFormat="1" applyFont="1" applyFill="1" applyBorder="1" applyAlignment="1">
      <alignment horizontal="left" vertical="center" wrapText="1"/>
    </xf>
    <xf numFmtId="165" fontId="11" fillId="5" borderId="1" xfId="0" applyNumberFormat="1" applyFont="1" applyFill="1" applyBorder="1" applyAlignment="1">
      <alignment horizontal="left" vertical="center" wrapText="1"/>
    </xf>
    <xf numFmtId="165" fontId="11" fillId="3" borderId="1" xfId="0" applyNumberFormat="1" applyFont="1" applyFill="1" applyBorder="1" applyAlignment="1">
      <alignment horizontal="left" vertical="center" wrapText="1"/>
    </xf>
    <xf numFmtId="165" fontId="23" fillId="0" borderId="1" xfId="0" applyNumberFormat="1" applyFont="1" applyBorder="1" applyAlignment="1">
      <alignment horizontal="left" vertical="center" wrapText="1"/>
    </xf>
    <xf numFmtId="165" fontId="23" fillId="3" borderId="1" xfId="0" applyNumberFormat="1" applyFont="1" applyFill="1" applyBorder="1" applyAlignment="1">
      <alignment horizontal="left" vertical="center" wrapText="1"/>
    </xf>
    <xf numFmtId="0" fontId="5" fillId="2" borderId="1" xfId="0" applyFont="1" applyFill="1" applyBorder="1" applyAlignment="1">
      <alignment vertical="top" wrapText="1"/>
    </xf>
    <xf numFmtId="165" fontId="23" fillId="3" borderId="1" xfId="0" applyNumberFormat="1" applyFont="1" applyFill="1" applyBorder="1" applyAlignment="1">
      <alignment horizontal="left" vertical="top" wrapText="1"/>
    </xf>
    <xf numFmtId="0" fontId="36" fillId="0" borderId="1" xfId="0" applyFont="1" applyBorder="1" applyAlignment="1">
      <alignment vertical="top" wrapText="1"/>
    </xf>
    <xf numFmtId="0" fontId="11" fillId="0" borderId="1" xfId="0" applyFont="1" applyBorder="1" applyAlignment="1">
      <alignment vertical="center" wrapText="1"/>
    </xf>
    <xf numFmtId="165" fontId="11" fillId="2" borderId="1" xfId="0" applyNumberFormat="1" applyFont="1" applyFill="1" applyBorder="1" applyAlignment="1">
      <alignment horizontal="left" vertical="center" wrapText="1"/>
    </xf>
    <xf numFmtId="0" fontId="38" fillId="3" borderId="1" xfId="0" applyFont="1" applyFill="1" applyBorder="1" applyAlignment="1">
      <alignment vertical="center" wrapText="1"/>
    </xf>
    <xf numFmtId="0" fontId="28" fillId="0" borderId="8" xfId="0" applyFont="1" applyBorder="1" applyAlignment="1">
      <alignment vertical="center" wrapText="1"/>
    </xf>
    <xf numFmtId="165" fontId="11" fillId="0" borderId="0" xfId="0" applyNumberFormat="1" applyFont="1" applyAlignment="1">
      <alignment horizontal="left" vertical="center" wrapText="1"/>
    </xf>
    <xf numFmtId="0" fontId="43" fillId="3" borderId="1" xfId="0" applyFont="1" applyFill="1" applyBorder="1" applyAlignment="1">
      <alignment vertical="center" wrapText="1"/>
    </xf>
    <xf numFmtId="0" fontId="43" fillId="0" borderId="1" xfId="0" applyFont="1" applyBorder="1" applyAlignment="1">
      <alignment vertical="center" wrapText="1"/>
    </xf>
    <xf numFmtId="165" fontId="23" fillId="0" borderId="1" xfId="0" applyNumberFormat="1" applyFont="1" applyBorder="1" applyAlignment="1">
      <alignment horizontal="left" vertical="center"/>
    </xf>
    <xf numFmtId="165" fontId="23" fillId="7" borderId="1" xfId="0" applyNumberFormat="1" applyFont="1" applyFill="1" applyBorder="1" applyAlignment="1">
      <alignment horizontal="left" vertical="center" wrapText="1"/>
    </xf>
    <xf numFmtId="165" fontId="12" fillId="0" borderId="0" xfId="0" applyNumberFormat="1" applyFont="1" applyAlignment="1">
      <alignment horizontal="left" vertical="center" wrapText="1"/>
    </xf>
    <xf numFmtId="165" fontId="38" fillId="5" borderId="1" xfId="0" applyNumberFormat="1" applyFont="1" applyFill="1" applyBorder="1" applyAlignment="1">
      <alignment horizontal="left" vertical="center" wrapText="1"/>
    </xf>
    <xf numFmtId="165" fontId="8" fillId="6" borderId="1" xfId="0" applyNumberFormat="1" applyFont="1" applyFill="1" applyBorder="1" applyAlignment="1">
      <alignment horizontal="left" vertical="center" wrapText="1"/>
    </xf>
    <xf numFmtId="165" fontId="11" fillId="0" borderId="8"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17" fontId="49" fillId="6" borderId="6" xfId="0" applyNumberFormat="1" applyFont="1" applyFill="1" applyBorder="1" applyAlignment="1">
      <alignment horizontal="left" vertical="center" wrapText="1"/>
    </xf>
    <xf numFmtId="165" fontId="11" fillId="0" borderId="4" xfId="0" applyNumberFormat="1" applyFont="1" applyBorder="1" applyAlignment="1">
      <alignment horizontal="left" vertical="center" wrapText="1"/>
    </xf>
    <xf numFmtId="165" fontId="11" fillId="3" borderId="4" xfId="0" applyNumberFormat="1" applyFont="1" applyFill="1" applyBorder="1" applyAlignment="1">
      <alignment horizontal="left" vertical="center" wrapText="1"/>
    </xf>
    <xf numFmtId="165" fontId="4" fillId="0" borderId="0" xfId="0" applyNumberFormat="1" applyFont="1" applyAlignment="1">
      <alignment horizontal="left" vertical="center" wrapText="1"/>
    </xf>
    <xf numFmtId="165" fontId="23" fillId="7" borderId="8" xfId="0" applyNumberFormat="1" applyFont="1" applyFill="1" applyBorder="1" applyAlignment="1">
      <alignment horizontal="left" vertical="center" wrapText="1"/>
    </xf>
    <xf numFmtId="165" fontId="23" fillId="0" borderId="4" xfId="0" applyNumberFormat="1" applyFont="1" applyBorder="1" applyAlignment="1">
      <alignment horizontal="left" vertical="center" wrapText="1"/>
    </xf>
    <xf numFmtId="165" fontId="11" fillId="3" borderId="8" xfId="0" applyNumberFormat="1" applyFont="1" applyFill="1" applyBorder="1" applyAlignment="1">
      <alignment horizontal="left" vertical="center" wrapText="1"/>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165" fontId="38" fillId="11" borderId="1" xfId="0" applyNumberFormat="1" applyFont="1" applyFill="1" applyBorder="1" applyAlignment="1">
      <alignment horizontal="left" vertical="center" wrapText="1"/>
    </xf>
    <xf numFmtId="0" fontId="24" fillId="11" borderId="1" xfId="0" applyFont="1" applyFill="1" applyBorder="1" applyAlignment="1">
      <alignment vertical="top" wrapText="1"/>
    </xf>
    <xf numFmtId="0" fontId="29" fillId="5" borderId="8" xfId="0" applyFont="1" applyFill="1" applyBorder="1" applyAlignment="1">
      <alignment vertical="top" wrapText="1"/>
    </xf>
    <xf numFmtId="0" fontId="28" fillId="10" borderId="17" xfId="0" applyFont="1" applyFill="1" applyBorder="1" applyAlignment="1">
      <alignment vertical="center" wrapText="1"/>
    </xf>
    <xf numFmtId="0" fontId="29" fillId="3" borderId="4" xfId="0" applyFont="1" applyFill="1" applyBorder="1" applyAlignment="1">
      <alignment vertical="top" wrapText="1"/>
    </xf>
    <xf numFmtId="0" fontId="29" fillId="3" borderId="16" xfId="0" applyFont="1" applyFill="1" applyBorder="1" applyAlignment="1">
      <alignment vertical="center" wrapText="1"/>
    </xf>
    <xf numFmtId="0" fontId="29" fillId="3" borderId="4" xfId="0" applyFont="1" applyFill="1" applyBorder="1" applyAlignment="1">
      <alignment vertical="center" wrapText="1"/>
    </xf>
    <xf numFmtId="0" fontId="42" fillId="0" borderId="1" xfId="0" applyFont="1" applyBorder="1" applyAlignment="1">
      <alignment horizontal="center" vertical="top" wrapText="1"/>
    </xf>
    <xf numFmtId="0" fontId="28" fillId="3" borderId="1" xfId="0" applyFont="1" applyFill="1" applyBorder="1" applyAlignment="1">
      <alignment horizontal="center" vertical="top" wrapText="1"/>
    </xf>
    <xf numFmtId="0" fontId="28" fillId="5" borderId="8" xfId="0" applyFont="1" applyFill="1" applyBorder="1" applyAlignment="1">
      <alignment horizontal="center" vertical="center" wrapText="1"/>
    </xf>
    <xf numFmtId="0" fontId="28" fillId="3" borderId="8" xfId="0" applyFont="1" applyFill="1" applyBorder="1" applyAlignment="1">
      <alignment horizontal="center" vertical="top" wrapText="1"/>
    </xf>
    <xf numFmtId="0" fontId="20" fillId="7" borderId="1" xfId="0" applyFont="1" applyFill="1" applyBorder="1" applyAlignment="1">
      <alignment horizontal="center" vertical="top" wrapText="1"/>
    </xf>
    <xf numFmtId="0" fontId="37" fillId="0" borderId="1" xfId="0" applyFont="1" applyBorder="1" applyAlignment="1">
      <alignment vertical="center"/>
    </xf>
    <xf numFmtId="0" fontId="0" fillId="0" borderId="1" xfId="0" applyBorder="1" applyAlignment="1">
      <alignment horizontal="center" vertical="center" wrapText="1"/>
    </xf>
    <xf numFmtId="0" fontId="23" fillId="6" borderId="1" xfId="0" applyFont="1" applyFill="1" applyBorder="1" applyAlignment="1">
      <alignment horizontal="center" vertical="center" wrapText="1"/>
    </xf>
    <xf numFmtId="165" fontId="24" fillId="11" borderId="1" xfId="0" applyNumberFormat="1" applyFont="1" applyFill="1" applyBorder="1" applyAlignment="1">
      <alignment horizontal="left" vertical="center" wrapText="1"/>
    </xf>
    <xf numFmtId="0" fontId="38" fillId="11" borderId="1" xfId="0" applyFont="1" applyFill="1" applyBorder="1" applyAlignment="1">
      <alignment vertical="center" wrapText="1"/>
    </xf>
    <xf numFmtId="0" fontId="11" fillId="11" borderId="1" xfId="0" applyFont="1" applyFill="1" applyBorder="1" applyAlignment="1">
      <alignment vertical="center" wrapText="1"/>
    </xf>
    <xf numFmtId="165" fontId="11" fillId="11" borderId="1" xfId="0" applyNumberFormat="1" applyFont="1" applyFill="1" applyBorder="1" applyAlignment="1">
      <alignment horizontal="left" vertical="center" wrapText="1"/>
    </xf>
    <xf numFmtId="165" fontId="38" fillId="0" borderId="1" xfId="0" applyNumberFormat="1" applyFont="1" applyFill="1" applyBorder="1" applyAlignment="1">
      <alignment horizontal="left" vertical="center" wrapText="1"/>
    </xf>
    <xf numFmtId="0" fontId="28" fillId="0" borderId="1" xfId="0" applyFont="1" applyFill="1" applyBorder="1" applyAlignment="1">
      <alignment vertical="center" wrapText="1"/>
    </xf>
    <xf numFmtId="0" fontId="28" fillId="0" borderId="1" xfId="0" applyFont="1" applyFill="1" applyBorder="1" applyAlignment="1">
      <alignment vertical="center"/>
    </xf>
    <xf numFmtId="0" fontId="11" fillId="0" borderId="5" xfId="0" applyFont="1" applyBorder="1" applyAlignment="1">
      <alignment horizontal="center" vertical="center" wrapText="1"/>
    </xf>
    <xf numFmtId="164" fontId="8" fillId="0" borderId="1" xfId="1" applyNumberFormat="1" applyFont="1" applyBorder="1" applyAlignment="1">
      <alignment horizontal="center"/>
    </xf>
    <xf numFmtId="0" fontId="7" fillId="7" borderId="1" xfId="0" applyFont="1" applyFill="1" applyBorder="1" applyAlignment="1">
      <alignment horizontal="center" vertical="top" wrapText="1"/>
    </xf>
    <xf numFmtId="0" fontId="32" fillId="7" borderId="9" xfId="0" applyFont="1" applyFill="1" applyBorder="1" applyAlignment="1">
      <alignment horizontal="center" wrapText="1"/>
    </xf>
    <xf numFmtId="0" fontId="32" fillId="7" borderId="14" xfId="0" applyFont="1" applyFill="1" applyBorder="1" applyAlignment="1">
      <alignment horizontal="center" wrapText="1"/>
    </xf>
    <xf numFmtId="0" fontId="32" fillId="7" borderId="13" xfId="0" applyFont="1" applyFill="1" applyBorder="1" applyAlignment="1">
      <alignment horizontal="center" wrapText="1"/>
    </xf>
    <xf numFmtId="0" fontId="32" fillId="7" borderId="10" xfId="0" applyFont="1" applyFill="1" applyBorder="1" applyAlignment="1">
      <alignment horizontal="center" wrapText="1"/>
    </xf>
    <xf numFmtId="0" fontId="32" fillId="7" borderId="12" xfId="0" applyFont="1" applyFill="1" applyBorder="1" applyAlignment="1">
      <alignment horizontal="center" wrapText="1"/>
    </xf>
    <xf numFmtId="0" fontId="32" fillId="7" borderId="11" xfId="0" applyFont="1" applyFill="1" applyBorder="1" applyAlignment="1">
      <alignment horizontal="center" wrapText="1"/>
    </xf>
    <xf numFmtId="0" fontId="0" fillId="0" borderId="1" xfId="0" applyBorder="1" applyAlignment="1">
      <alignment horizontal="left"/>
    </xf>
    <xf numFmtId="0" fontId="0" fillId="0" borderId="0" xfId="0" applyAlignment="1">
      <alignment horizontal="left" wrapText="1"/>
    </xf>
    <xf numFmtId="0" fontId="10" fillId="0" borderId="1" xfId="0" applyFont="1" applyBorder="1" applyAlignment="1">
      <alignment horizontal="center"/>
    </xf>
    <xf numFmtId="0" fontId="10" fillId="0" borderId="5" xfId="0" applyFont="1" applyBorder="1" applyAlignment="1">
      <alignment horizontal="center"/>
    </xf>
    <xf numFmtId="0" fontId="10" fillId="0" borderId="3" xfId="0" applyFont="1" applyBorder="1" applyAlignment="1">
      <alignment horizontal="center"/>
    </xf>
    <xf numFmtId="0" fontId="0" fillId="0" borderId="0" xfId="0" applyAlignment="1">
      <alignment horizontal="center" vertical="top" wrapText="1"/>
    </xf>
    <xf numFmtId="0" fontId="15" fillId="0" borderId="0" xfId="0" applyFont="1" applyAlignment="1">
      <alignment horizontal="left" vertical="top" wrapText="1"/>
    </xf>
    <xf numFmtId="0" fontId="33" fillId="0" borderId="0" xfId="0" applyFont="1" applyAlignment="1">
      <alignment horizontal="center" wrapText="1"/>
    </xf>
    <xf numFmtId="0" fontId="0" fillId="0" borderId="14" xfId="0" applyBorder="1" applyAlignment="1">
      <alignment horizontal="center" vertical="top" wrapText="1"/>
    </xf>
    <xf numFmtId="17" fontId="21" fillId="6" borderId="5" xfId="0" applyNumberFormat="1" applyFont="1" applyFill="1" applyBorder="1" applyAlignment="1">
      <alignment horizontal="center" vertical="top" wrapText="1"/>
    </xf>
    <xf numFmtId="17" fontId="21" fillId="6" borderId="6" xfId="0" applyNumberFormat="1" applyFont="1" applyFill="1" applyBorder="1" applyAlignment="1">
      <alignment horizontal="center" vertical="top" wrapText="1"/>
    </xf>
    <xf numFmtId="17" fontId="21" fillId="6" borderId="3" xfId="0" applyNumberFormat="1" applyFont="1" applyFill="1" applyBorder="1" applyAlignment="1">
      <alignment horizontal="center" vertical="top" wrapText="1"/>
    </xf>
    <xf numFmtId="0" fontId="28" fillId="5" borderId="1" xfId="0" applyFont="1" applyFill="1" applyBorder="1" applyAlignment="1">
      <alignment horizontal="center" vertical="center" wrapText="1"/>
    </xf>
    <xf numFmtId="17" fontId="21" fillId="6" borderId="1" xfId="0" applyNumberFormat="1"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17" fontId="21" fillId="6" borderId="5" xfId="0" applyNumberFormat="1" applyFont="1" applyFill="1" applyBorder="1" applyAlignment="1">
      <alignment horizontal="center" vertical="center" wrapText="1"/>
    </xf>
    <xf numFmtId="17" fontId="21" fillId="6" borderId="6" xfId="0" applyNumberFormat="1" applyFont="1" applyFill="1" applyBorder="1" applyAlignment="1">
      <alignment horizontal="center" vertical="center" wrapText="1"/>
    </xf>
    <xf numFmtId="17" fontId="21" fillId="6" borderId="3" xfId="0" applyNumberFormat="1"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 xfId="0" applyFont="1" applyBorder="1" applyAlignment="1">
      <alignment horizontal="center" vertical="top" wrapText="1"/>
    </xf>
    <xf numFmtId="0" fontId="24" fillId="0" borderId="8" xfId="0" applyFont="1" applyBorder="1" applyAlignment="1">
      <alignment horizontal="center" vertical="top" wrapText="1"/>
    </xf>
    <xf numFmtId="17" fontId="18" fillId="6" borderId="5" xfId="0" applyNumberFormat="1" applyFont="1" applyFill="1" applyBorder="1" applyAlignment="1">
      <alignment horizontal="center" vertical="top" wrapText="1"/>
    </xf>
    <xf numFmtId="17" fontId="18" fillId="6" borderId="6" xfId="0" applyNumberFormat="1" applyFont="1" applyFill="1" applyBorder="1" applyAlignment="1">
      <alignment horizontal="center" vertical="top" wrapText="1"/>
    </xf>
    <xf numFmtId="17" fontId="18" fillId="6" borderId="3" xfId="0" applyNumberFormat="1" applyFont="1" applyFill="1" applyBorder="1" applyAlignment="1">
      <alignment horizontal="center" vertical="top" wrapText="1"/>
    </xf>
    <xf numFmtId="165" fontId="11" fillId="0" borderId="0" xfId="0" applyNumberFormat="1" applyFont="1" applyAlignment="1">
      <alignment horizontal="center" vertical="center" wrapText="1"/>
    </xf>
  </cellXfs>
  <cellStyles count="2">
    <cellStyle name="Migliaia" xfId="1" builtinId="3"/>
    <cellStyle name="Normale" xfId="0" builtinId="0"/>
  </cellStyles>
  <dxfs count="2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99FF"/>
      <color rgb="FFFF66FF"/>
      <color rgb="FFFF33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workbookViewId="0">
      <selection activeCell="G5" sqref="G5"/>
    </sheetView>
  </sheetViews>
  <sheetFormatPr defaultRowHeight="15" x14ac:dyDescent="0.25"/>
  <cols>
    <col min="4" max="4" width="17.5703125" customWidth="1"/>
    <col min="5" max="5" width="11.28515625" customWidth="1"/>
    <col min="6" max="6" width="10.85546875" customWidth="1"/>
    <col min="7" max="7" width="19.28515625" customWidth="1"/>
  </cols>
  <sheetData>
    <row r="1" spans="1:8" ht="15" customHeight="1" x14ac:dyDescent="0.25">
      <c r="A1" s="240" t="s">
        <v>69</v>
      </c>
      <c r="B1" s="241"/>
      <c r="C1" s="241"/>
      <c r="D1" s="241"/>
      <c r="E1" s="241"/>
      <c r="F1" s="241"/>
      <c r="G1" s="242"/>
    </row>
    <row r="2" spans="1:8" ht="15.75" customHeight="1" x14ac:dyDescent="0.25">
      <c r="A2" s="243"/>
      <c r="B2" s="244"/>
      <c r="C2" s="244"/>
      <c r="D2" s="244"/>
      <c r="E2" s="244"/>
      <c r="F2" s="244"/>
      <c r="G2" s="245"/>
    </row>
    <row r="3" spans="1:8" ht="21" x14ac:dyDescent="0.35">
      <c r="F3" s="4"/>
    </row>
    <row r="4" spans="1:8" ht="21" x14ac:dyDescent="0.35">
      <c r="A4" s="246" t="s">
        <v>13</v>
      </c>
      <c r="B4" s="246"/>
      <c r="C4" s="246"/>
      <c r="D4" s="246"/>
      <c r="E4" s="246"/>
      <c r="F4" s="246"/>
      <c r="G4" s="7">
        <f>'SETTEMBRE 2025'!F33+'OTTOBRE 2025'!F34+'NOVEMBRE 2025'!F33+'DICEMBRE 2025'!F34+'GENNAIO 2026'!F34+'FEBBRAIO 2026'!F31+'MARZO 2026'!F34+'APRILE 2026'!F34+'MAGGIO 2026'!F34+'GIUGNO 2026'!F33</f>
        <v>202</v>
      </c>
    </row>
    <row r="5" spans="1:8" ht="21" x14ac:dyDescent="0.35">
      <c r="A5" s="246" t="s">
        <v>83</v>
      </c>
      <c r="B5" s="246"/>
      <c r="C5" s="246"/>
      <c r="D5" s="246"/>
      <c r="E5" s="246"/>
      <c r="F5" s="246"/>
      <c r="G5" s="7">
        <f>'OTTOBRE 2025'!E34+'NOVEMBRE 2025'!E33+'DICEMBRE 2025'!E34+'GENNAIO 2026'!E34+'FEBBRAIO 2026'!E31+'MARZO 2026'!E34+'APRILE 2026'!E34+'MAGGIO 2026'!E34+'SETTEMBRE 2025'!E33</f>
        <v>41</v>
      </c>
    </row>
    <row r="6" spans="1:8" ht="18.75" x14ac:dyDescent="0.3">
      <c r="H6" s="5"/>
    </row>
    <row r="7" spans="1:8" ht="18.75" x14ac:dyDescent="0.3">
      <c r="A7" t="s">
        <v>17</v>
      </c>
      <c r="H7" s="5"/>
    </row>
    <row r="8" spans="1:8" x14ac:dyDescent="0.25">
      <c r="A8" t="s">
        <v>18</v>
      </c>
    </row>
    <row r="10" spans="1:8" x14ac:dyDescent="0.25">
      <c r="A10" s="247" t="s">
        <v>33</v>
      </c>
      <c r="B10" s="247"/>
      <c r="C10" s="247"/>
      <c r="D10" s="247"/>
      <c r="E10" s="247"/>
      <c r="F10" s="247"/>
      <c r="G10" s="247"/>
    </row>
    <row r="11" spans="1:8" x14ac:dyDescent="0.25">
      <c r="A11" s="247" t="s">
        <v>34</v>
      </c>
      <c r="B11" s="247"/>
      <c r="C11" s="247"/>
      <c r="D11" s="247"/>
      <c r="E11" s="247"/>
      <c r="F11" s="247"/>
      <c r="G11" s="247"/>
    </row>
    <row r="13" spans="1:8" x14ac:dyDescent="0.25">
      <c r="A13" t="s">
        <v>14</v>
      </c>
    </row>
    <row r="14" spans="1:8" x14ac:dyDescent="0.25">
      <c r="A14" t="s">
        <v>15</v>
      </c>
    </row>
    <row r="15" spans="1:8" ht="18.75" x14ac:dyDescent="0.3">
      <c r="G15" s="8"/>
    </row>
    <row r="16" spans="1:8" ht="44.25" customHeight="1" x14ac:dyDescent="0.25">
      <c r="C16" s="239" t="s">
        <v>35</v>
      </c>
      <c r="D16" s="239"/>
      <c r="E16" s="239" t="s">
        <v>72</v>
      </c>
      <c r="F16" s="239"/>
    </row>
    <row r="17" spans="1:7" ht="18.75" x14ac:dyDescent="0.3">
      <c r="C17" s="248">
        <v>18</v>
      </c>
      <c r="D17" s="248"/>
      <c r="E17" s="238">
        <f t="shared" ref="E17:E23" si="0">C17/18*40</f>
        <v>40</v>
      </c>
      <c r="F17" s="238"/>
    </row>
    <row r="18" spans="1:7" ht="18.75" x14ac:dyDescent="0.3">
      <c r="C18" s="248">
        <v>15</v>
      </c>
      <c r="D18" s="248"/>
      <c r="E18" s="238">
        <f t="shared" si="0"/>
        <v>33.333333333333336</v>
      </c>
      <c r="F18" s="238"/>
    </row>
    <row r="19" spans="1:7" ht="18.75" x14ac:dyDescent="0.3">
      <c r="C19" s="248">
        <v>12</v>
      </c>
      <c r="D19" s="248"/>
      <c r="E19" s="238">
        <f t="shared" si="0"/>
        <v>26.666666666666664</v>
      </c>
      <c r="F19" s="238"/>
    </row>
    <row r="20" spans="1:7" ht="18.75" x14ac:dyDescent="0.3">
      <c r="C20" s="248">
        <v>9</v>
      </c>
      <c r="D20" s="248"/>
      <c r="E20" s="238">
        <f t="shared" si="0"/>
        <v>20</v>
      </c>
      <c r="F20" s="238"/>
    </row>
    <row r="21" spans="1:7" ht="18.75" x14ac:dyDescent="0.3">
      <c r="C21" s="249">
        <v>6</v>
      </c>
      <c r="D21" s="250"/>
      <c r="E21" s="238">
        <f t="shared" si="0"/>
        <v>13.333333333333332</v>
      </c>
      <c r="F21" s="238"/>
    </row>
    <row r="22" spans="1:7" ht="18.75" x14ac:dyDescent="0.3">
      <c r="C22" s="249">
        <v>4</v>
      </c>
      <c r="D22" s="250"/>
      <c r="E22" s="238">
        <f t="shared" si="0"/>
        <v>8.8888888888888893</v>
      </c>
      <c r="F22" s="238"/>
    </row>
    <row r="23" spans="1:7" ht="18.75" x14ac:dyDescent="0.3">
      <c r="C23" s="249">
        <v>2</v>
      </c>
      <c r="D23" s="250"/>
      <c r="E23" s="238">
        <f t="shared" si="0"/>
        <v>4.4444444444444446</v>
      </c>
      <c r="F23" s="238"/>
    </row>
    <row r="24" spans="1:7" ht="18.75" x14ac:dyDescent="0.3">
      <c r="C24" s="249">
        <v>14</v>
      </c>
      <c r="D24" s="250"/>
      <c r="E24" s="238">
        <f>40/18*14</f>
        <v>31.111111111111114</v>
      </c>
      <c r="F24" s="238"/>
    </row>
    <row r="25" spans="1:7" ht="15" customHeight="1" x14ac:dyDescent="0.25"/>
    <row r="26" spans="1:7" x14ac:dyDescent="0.25">
      <c r="A26" s="9"/>
      <c r="B26" t="s">
        <v>36</v>
      </c>
    </row>
    <row r="27" spans="1:7" x14ac:dyDescent="0.25">
      <c r="A27" s="10"/>
      <c r="B27" t="s">
        <v>37</v>
      </c>
    </row>
    <row r="28" spans="1:7" ht="15" customHeight="1" x14ac:dyDescent="0.25">
      <c r="A28" s="11"/>
      <c r="B28" t="s">
        <v>38</v>
      </c>
      <c r="E28" s="253" t="s">
        <v>71</v>
      </c>
      <c r="F28" s="253"/>
      <c r="G28" s="253"/>
    </row>
    <row r="29" spans="1:7" ht="15" customHeight="1" x14ac:dyDescent="0.25">
      <c r="A29" s="12"/>
      <c r="B29" s="13" t="s">
        <v>39</v>
      </c>
      <c r="E29" s="253"/>
      <c r="F29" s="253"/>
      <c r="G29" s="253"/>
    </row>
    <row r="30" spans="1:7" x14ac:dyDescent="0.25">
      <c r="A30" s="14"/>
      <c r="B30" s="252" t="s">
        <v>40</v>
      </c>
      <c r="C30" s="252"/>
      <c r="E30" s="253"/>
      <c r="F30" s="253"/>
      <c r="G30" s="253"/>
    </row>
    <row r="31" spans="1:7" ht="15" customHeight="1" x14ac:dyDescent="0.25">
      <c r="A31" s="14"/>
      <c r="B31" s="252" t="s">
        <v>41</v>
      </c>
      <c r="C31" s="252"/>
      <c r="D31" s="252"/>
      <c r="E31" s="253"/>
      <c r="F31" s="253"/>
      <c r="G31" s="253"/>
    </row>
    <row r="32" spans="1:7" x14ac:dyDescent="0.25">
      <c r="A32" s="15"/>
      <c r="B32" t="s">
        <v>42</v>
      </c>
      <c r="E32" s="253"/>
      <c r="F32" s="253"/>
      <c r="G32" s="253"/>
    </row>
    <row r="33" spans="1:7" ht="15" customHeight="1" x14ac:dyDescent="0.25">
      <c r="E33" s="253"/>
      <c r="F33" s="253"/>
      <c r="G33" s="253"/>
    </row>
    <row r="35" spans="1:7" x14ac:dyDescent="0.25">
      <c r="A35" s="251" t="s">
        <v>19</v>
      </c>
      <c r="B35" s="251"/>
      <c r="C35" s="251"/>
      <c r="D35" s="251"/>
      <c r="E35" s="251"/>
      <c r="F35" s="251"/>
      <c r="G35" s="251"/>
    </row>
    <row r="36" spans="1:7" x14ac:dyDescent="0.25">
      <c r="A36" s="251"/>
      <c r="B36" s="251"/>
      <c r="C36" s="251"/>
      <c r="D36" s="251"/>
      <c r="E36" s="251"/>
      <c r="F36" s="251"/>
      <c r="G36" s="251"/>
    </row>
  </sheetData>
  <mergeCells count="27">
    <mergeCell ref="A35:G36"/>
    <mergeCell ref="C22:D22"/>
    <mergeCell ref="E22:F22"/>
    <mergeCell ref="C23:D23"/>
    <mergeCell ref="E23:F23"/>
    <mergeCell ref="B30:C30"/>
    <mergeCell ref="B31:D31"/>
    <mergeCell ref="E28:G33"/>
    <mergeCell ref="C24:D24"/>
    <mergeCell ref="E24:F24"/>
    <mergeCell ref="C19:D19"/>
    <mergeCell ref="E19:F19"/>
    <mergeCell ref="C20:D20"/>
    <mergeCell ref="E20:F20"/>
    <mergeCell ref="C21:D21"/>
    <mergeCell ref="E21:F21"/>
    <mergeCell ref="E18:F18"/>
    <mergeCell ref="E16:F16"/>
    <mergeCell ref="E17:F17"/>
    <mergeCell ref="A1:G2"/>
    <mergeCell ref="A4:F4"/>
    <mergeCell ref="A10:G10"/>
    <mergeCell ref="A11:G11"/>
    <mergeCell ref="C16:D16"/>
    <mergeCell ref="C17:D17"/>
    <mergeCell ref="C18:D18"/>
    <mergeCell ref="A5: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4"/>
  <sheetViews>
    <sheetView zoomScale="62" zoomScaleNormal="62" workbookViewId="0">
      <pane ySplit="1" topLeftCell="A8" activePane="bottomLeft" state="frozen"/>
      <selection pane="bottomLeft" activeCell="D16" sqref="D16"/>
    </sheetView>
  </sheetViews>
  <sheetFormatPr defaultColWidth="9.140625" defaultRowHeight="15" x14ac:dyDescent="0.25"/>
  <cols>
    <col min="1" max="1" width="33.85546875" style="6" customWidth="1"/>
    <col min="2" max="2" width="82.140625" style="1" customWidth="1"/>
    <col min="3" max="3" width="26.140625" style="1" customWidth="1"/>
    <col min="4" max="4" width="26.7109375" style="1" customWidth="1"/>
    <col min="5" max="5" width="20" style="159" customWidth="1"/>
    <col min="6" max="6" width="23.28515625" style="1" customWidth="1"/>
    <col min="7" max="16384" width="9.140625" style="1"/>
  </cols>
  <sheetData>
    <row r="1" spans="1:6" ht="57.75" customHeight="1" x14ac:dyDescent="0.25">
      <c r="A1" s="275" t="s">
        <v>46</v>
      </c>
      <c r="B1" s="276" t="s">
        <v>8</v>
      </c>
      <c r="C1" s="276"/>
      <c r="D1" s="276"/>
      <c r="E1" s="276"/>
      <c r="F1" s="277"/>
    </row>
    <row r="2" spans="1:6" ht="99" customHeight="1" x14ac:dyDescent="0.25">
      <c r="A2" s="85" t="s">
        <v>48</v>
      </c>
      <c r="B2" s="86" t="s">
        <v>0</v>
      </c>
      <c r="C2" s="204" t="s">
        <v>1</v>
      </c>
      <c r="D2" s="204" t="s">
        <v>2</v>
      </c>
      <c r="E2" s="205" t="s">
        <v>16</v>
      </c>
      <c r="F2" s="205" t="s">
        <v>43</v>
      </c>
    </row>
    <row r="3" spans="1:6" s="59" customFormat="1" ht="57.75" customHeight="1" x14ac:dyDescent="0.25">
      <c r="A3" s="184">
        <v>46143</v>
      </c>
      <c r="B3" s="62" t="s">
        <v>25</v>
      </c>
      <c r="C3" s="52"/>
      <c r="D3" s="52"/>
      <c r="E3" s="41"/>
      <c r="F3" s="52"/>
    </row>
    <row r="4" spans="1:6" s="59" customFormat="1" ht="57.75" customHeight="1" x14ac:dyDescent="0.25">
      <c r="A4" s="230">
        <v>46144</v>
      </c>
      <c r="B4" s="232" t="s">
        <v>42</v>
      </c>
      <c r="C4" s="216"/>
      <c r="D4" s="216"/>
      <c r="E4" s="216"/>
      <c r="F4" s="216"/>
    </row>
    <row r="5" spans="1:6" s="59" customFormat="1" ht="57.75" customHeight="1" x14ac:dyDescent="0.25">
      <c r="A5" s="212">
        <v>46145</v>
      </c>
      <c r="B5" s="114"/>
      <c r="C5" s="52"/>
      <c r="D5" s="52"/>
      <c r="E5" s="41"/>
      <c r="F5" s="52"/>
    </row>
    <row r="6" spans="1:6" s="59" customFormat="1" ht="57.75" customHeight="1" x14ac:dyDescent="0.25">
      <c r="A6" s="202">
        <v>46146</v>
      </c>
      <c r="B6" s="92" t="s">
        <v>26</v>
      </c>
      <c r="C6" s="91"/>
      <c r="D6" s="92"/>
      <c r="E6" s="214"/>
      <c r="F6" s="34">
        <v>1</v>
      </c>
    </row>
    <row r="7" spans="1:6" s="59" customFormat="1" ht="57.75" customHeight="1" x14ac:dyDescent="0.25">
      <c r="A7" s="211">
        <v>46147</v>
      </c>
      <c r="B7" s="116" t="s">
        <v>62</v>
      </c>
      <c r="C7" s="60"/>
      <c r="D7" s="115"/>
      <c r="E7" s="213"/>
      <c r="F7" s="34">
        <v>1</v>
      </c>
    </row>
    <row r="8" spans="1:6" s="59" customFormat="1" ht="57.75" customHeight="1" x14ac:dyDescent="0.25">
      <c r="A8" s="203">
        <v>46148</v>
      </c>
      <c r="B8" s="87"/>
      <c r="C8" s="87"/>
      <c r="D8" s="87"/>
      <c r="E8" s="228"/>
      <c r="F8" s="34">
        <v>1</v>
      </c>
    </row>
    <row r="9" spans="1:6" s="59" customFormat="1" ht="57.75" customHeight="1" x14ac:dyDescent="0.25">
      <c r="A9" s="203">
        <v>46149</v>
      </c>
      <c r="B9" s="87"/>
      <c r="C9" s="87"/>
      <c r="D9" s="87"/>
      <c r="E9" s="40"/>
      <c r="F9" s="34">
        <v>1</v>
      </c>
    </row>
    <row r="10" spans="1:6" s="59" customFormat="1" ht="57.75" customHeight="1" x14ac:dyDescent="0.25">
      <c r="A10" s="203">
        <v>46150</v>
      </c>
      <c r="B10" s="87"/>
      <c r="C10" s="87"/>
      <c r="D10" s="87"/>
      <c r="E10" s="40"/>
      <c r="F10" s="34">
        <v>1</v>
      </c>
    </row>
    <row r="11" spans="1:6" s="59" customFormat="1" ht="57.75" customHeight="1" x14ac:dyDescent="0.25">
      <c r="A11" s="185">
        <v>46151</v>
      </c>
      <c r="B11" s="58"/>
      <c r="C11" s="34"/>
      <c r="D11" s="99"/>
      <c r="E11" s="40"/>
      <c r="F11" s="34">
        <v>1</v>
      </c>
    </row>
    <row r="12" spans="1:6" s="59" customFormat="1" ht="57.75" customHeight="1" x14ac:dyDescent="0.25">
      <c r="A12" s="186">
        <v>46152</v>
      </c>
      <c r="B12" s="114"/>
      <c r="C12" s="41"/>
      <c r="D12" s="52"/>
      <c r="E12" s="41"/>
      <c r="F12" s="52"/>
    </row>
    <row r="13" spans="1:6" s="59" customFormat="1" ht="57.75" customHeight="1" x14ac:dyDescent="0.25">
      <c r="A13" s="185">
        <v>46153</v>
      </c>
      <c r="B13" s="58" t="s">
        <v>61</v>
      </c>
      <c r="C13" s="94" t="s">
        <v>95</v>
      </c>
      <c r="E13" s="270">
        <v>4</v>
      </c>
      <c r="F13" s="34">
        <v>1</v>
      </c>
    </row>
    <row r="14" spans="1:6" s="59" customFormat="1" ht="57.75" customHeight="1" x14ac:dyDescent="0.25">
      <c r="A14" s="211">
        <v>46154</v>
      </c>
      <c r="B14" s="58" t="s">
        <v>61</v>
      </c>
      <c r="C14" s="94" t="s">
        <v>94</v>
      </c>
      <c r="D14" s="31"/>
      <c r="E14" s="271"/>
      <c r="F14" s="60">
        <v>1</v>
      </c>
    </row>
    <row r="15" spans="1:6" s="59" customFormat="1" ht="57.75" customHeight="1" x14ac:dyDescent="0.25">
      <c r="A15" s="211">
        <v>46155</v>
      </c>
      <c r="B15" s="58" t="s">
        <v>61</v>
      </c>
      <c r="C15" s="117"/>
      <c r="D15" s="117" t="s">
        <v>110</v>
      </c>
      <c r="E15" s="271"/>
      <c r="F15" s="34">
        <v>1</v>
      </c>
    </row>
    <row r="16" spans="1:6" s="59" customFormat="1" ht="57.75" customHeight="1" x14ac:dyDescent="0.25">
      <c r="A16" s="211">
        <v>46156</v>
      </c>
      <c r="B16" s="58" t="s">
        <v>61</v>
      </c>
      <c r="C16" s="117"/>
      <c r="D16" s="117" t="s">
        <v>74</v>
      </c>
      <c r="E16" s="272"/>
      <c r="F16" s="34">
        <v>1</v>
      </c>
    </row>
    <row r="17" spans="1:6" s="59" customFormat="1" ht="57.75" customHeight="1" x14ac:dyDescent="0.25">
      <c r="A17" s="185">
        <v>46157</v>
      </c>
      <c r="B17" s="40"/>
      <c r="C17" s="40"/>
      <c r="D17" s="40"/>
      <c r="E17" s="40"/>
      <c r="F17" s="34">
        <v>1</v>
      </c>
    </row>
    <row r="18" spans="1:6" s="59" customFormat="1" ht="57.75" customHeight="1" x14ac:dyDescent="0.25">
      <c r="A18" s="185">
        <v>46158</v>
      </c>
      <c r="B18" s="34"/>
      <c r="C18" s="189"/>
      <c r="D18" s="31"/>
      <c r="E18" s="40"/>
      <c r="F18" s="34">
        <v>1</v>
      </c>
    </row>
    <row r="19" spans="1:6" s="59" customFormat="1" ht="57.75" customHeight="1" x14ac:dyDescent="0.25">
      <c r="A19" s="186">
        <v>46159</v>
      </c>
      <c r="B19" s="52"/>
      <c r="C19" s="52"/>
      <c r="D19" s="52"/>
      <c r="E19" s="41"/>
      <c r="F19" s="52"/>
    </row>
    <row r="20" spans="1:6" s="59" customFormat="1" ht="57.75" customHeight="1" x14ac:dyDescent="0.25">
      <c r="A20" s="185">
        <v>46160</v>
      </c>
      <c r="B20" s="34" t="s">
        <v>90</v>
      </c>
      <c r="C20" s="34"/>
      <c r="D20" s="34"/>
      <c r="E20" s="40">
        <v>2</v>
      </c>
      <c r="F20" s="34">
        <v>1</v>
      </c>
    </row>
    <row r="21" spans="1:6" s="59" customFormat="1" ht="57.75" customHeight="1" x14ac:dyDescent="0.25">
      <c r="A21" s="77">
        <v>46161</v>
      </c>
      <c r="B21" s="34" t="s">
        <v>89</v>
      </c>
      <c r="C21" s="34"/>
      <c r="D21" s="34"/>
      <c r="E21" s="40"/>
      <c r="F21" s="34">
        <v>1</v>
      </c>
    </row>
    <row r="22" spans="1:6" s="59" customFormat="1" ht="57.75" customHeight="1" x14ac:dyDescent="0.25">
      <c r="A22" s="77">
        <v>46162</v>
      </c>
      <c r="B22" s="34" t="s">
        <v>89</v>
      </c>
      <c r="C22" s="34"/>
      <c r="D22" s="34"/>
      <c r="E22" s="40"/>
      <c r="F22" s="34">
        <v>1</v>
      </c>
    </row>
    <row r="23" spans="1:6" s="59" customFormat="1" ht="57.75" customHeight="1" x14ac:dyDescent="0.25">
      <c r="A23" s="77">
        <v>46163</v>
      </c>
      <c r="B23" s="34" t="s">
        <v>27</v>
      </c>
      <c r="C23" s="34"/>
      <c r="D23" s="34"/>
      <c r="E23" s="40"/>
      <c r="F23" s="34">
        <v>1</v>
      </c>
    </row>
    <row r="24" spans="1:6" s="59" customFormat="1" ht="57.75" customHeight="1" x14ac:dyDescent="0.25">
      <c r="A24" s="77">
        <v>46164</v>
      </c>
      <c r="B24" s="34" t="s">
        <v>27</v>
      </c>
      <c r="C24" s="34"/>
      <c r="D24" s="34"/>
      <c r="E24" s="40"/>
      <c r="F24" s="34">
        <v>1</v>
      </c>
    </row>
    <row r="25" spans="1:6" s="59" customFormat="1" ht="57.75" customHeight="1" x14ac:dyDescent="0.25">
      <c r="A25" s="77">
        <v>46165</v>
      </c>
      <c r="B25" s="34" t="s">
        <v>27</v>
      </c>
      <c r="C25" s="34"/>
      <c r="D25" s="34"/>
      <c r="E25" s="40"/>
      <c r="F25" s="34">
        <v>1</v>
      </c>
    </row>
    <row r="26" spans="1:6" s="59" customFormat="1" ht="57.75" customHeight="1" x14ac:dyDescent="0.25">
      <c r="A26" s="184">
        <v>46166</v>
      </c>
      <c r="B26" s="52"/>
      <c r="C26" s="52"/>
      <c r="D26" s="52"/>
      <c r="E26" s="41"/>
      <c r="F26" s="52"/>
    </row>
    <row r="27" spans="1:6" s="59" customFormat="1" ht="57.75" customHeight="1" x14ac:dyDescent="0.25">
      <c r="A27" s="77">
        <v>46167</v>
      </c>
      <c r="B27" s="34" t="s">
        <v>27</v>
      </c>
      <c r="C27" s="34"/>
      <c r="D27" s="34"/>
      <c r="E27" s="40"/>
      <c r="F27" s="34">
        <v>1</v>
      </c>
    </row>
    <row r="28" spans="1:6" s="59" customFormat="1" ht="57.75" customHeight="1" x14ac:dyDescent="0.25">
      <c r="A28" s="77">
        <v>46168</v>
      </c>
      <c r="B28" s="34" t="s">
        <v>27</v>
      </c>
      <c r="C28" s="34"/>
      <c r="D28" s="34"/>
      <c r="E28" s="40"/>
      <c r="F28" s="34">
        <v>1</v>
      </c>
    </row>
    <row r="29" spans="1:6" s="59" customFormat="1" ht="57.75" customHeight="1" x14ac:dyDescent="0.25">
      <c r="A29" s="77">
        <v>46169</v>
      </c>
      <c r="B29" s="34" t="s">
        <v>27</v>
      </c>
      <c r="C29" s="34"/>
      <c r="D29" s="34"/>
      <c r="E29" s="40"/>
      <c r="F29" s="34">
        <v>1</v>
      </c>
    </row>
    <row r="30" spans="1:6" s="59" customFormat="1" ht="57.75" customHeight="1" x14ac:dyDescent="0.25">
      <c r="A30" s="77">
        <v>46170</v>
      </c>
      <c r="B30" s="34" t="s">
        <v>27</v>
      </c>
      <c r="C30" s="34"/>
      <c r="D30" s="34"/>
      <c r="E30" s="40"/>
      <c r="F30" s="34">
        <v>1</v>
      </c>
    </row>
    <row r="31" spans="1:6" s="59" customFormat="1" ht="57.75" customHeight="1" x14ac:dyDescent="0.25">
      <c r="A31" s="77">
        <v>46171</v>
      </c>
      <c r="B31" s="34" t="s">
        <v>76</v>
      </c>
      <c r="C31" s="34"/>
      <c r="D31" s="34"/>
      <c r="E31" s="40"/>
      <c r="F31" s="34">
        <v>1</v>
      </c>
    </row>
    <row r="32" spans="1:6" s="59" customFormat="1" ht="57.75" customHeight="1" x14ac:dyDescent="0.25">
      <c r="A32" s="77">
        <v>46172</v>
      </c>
      <c r="B32" s="34" t="s">
        <v>27</v>
      </c>
      <c r="C32" s="34"/>
      <c r="D32" s="34"/>
      <c r="E32" s="40"/>
      <c r="F32" s="34">
        <v>1</v>
      </c>
    </row>
    <row r="33" spans="1:6" s="59" customFormat="1" ht="57.75" customHeight="1" x14ac:dyDescent="0.25">
      <c r="A33" s="184">
        <v>46173</v>
      </c>
      <c r="B33" s="52"/>
      <c r="C33" s="52"/>
      <c r="D33" s="52"/>
      <c r="E33" s="41"/>
      <c r="F33" s="52"/>
    </row>
    <row r="34" spans="1:6" s="59" customFormat="1" ht="57.75" customHeight="1" x14ac:dyDescent="0.25">
      <c r="A34" s="201" t="s">
        <v>44</v>
      </c>
      <c r="B34" s="82">
        <f>'APRILE 2026'!B34+'MAGGIO 2026'!F34</f>
        <v>198</v>
      </c>
      <c r="C34" s="83"/>
      <c r="D34" s="83"/>
      <c r="E34" s="229">
        <f>SUM(E4:E32)</f>
        <v>6</v>
      </c>
      <c r="F34" s="84">
        <f>SUM(F3:F33)</f>
        <v>24</v>
      </c>
    </row>
  </sheetData>
  <mergeCells count="2">
    <mergeCell ref="A1:F1"/>
    <mergeCell ref="E13:E16"/>
  </mergeCells>
  <phoneticPr fontId="50" type="noConversion"/>
  <conditionalFormatting sqref="A27:B27">
    <cfRule type="containsText" dxfId="2" priority="1" operator="containsText" text="domenica">
      <formula>NOT(ISERROR(SEARCH("domenica",A27)))</formula>
    </cfRule>
  </conditionalFormatting>
  <pageMargins left="0.70866141732283472" right="0.70866141732283472" top="0.74803149606299213" bottom="0.74803149606299213" header="0.31496062992125984" footer="0.31496062992125984"/>
  <pageSetup paperSize="9" scale="37" orientation="portrait"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4"/>
  <sheetViews>
    <sheetView zoomScale="41" zoomScaleNormal="41" workbookViewId="0">
      <pane ySplit="1" topLeftCell="A11" activePane="bottomLeft" state="frozen"/>
      <selection pane="bottomLeft" activeCell="E32" sqref="E32"/>
    </sheetView>
  </sheetViews>
  <sheetFormatPr defaultColWidth="9.140625" defaultRowHeight="15" x14ac:dyDescent="0.25"/>
  <cols>
    <col min="1" max="1" width="49.28515625" style="59" customWidth="1"/>
    <col min="2" max="2" width="84.28515625" style="59" customWidth="1"/>
    <col min="3" max="3" width="30.85546875" style="59" customWidth="1"/>
    <col min="4" max="4" width="31.85546875" style="59" customWidth="1"/>
    <col min="5" max="5" width="14.140625" style="59" customWidth="1"/>
    <col min="6" max="6" width="15.7109375" style="59" customWidth="1"/>
    <col min="7" max="9" width="9.140625" style="59"/>
    <col min="10" max="16384" width="9.140625" style="1"/>
  </cols>
  <sheetData>
    <row r="1" spans="1:6" ht="54" customHeight="1" x14ac:dyDescent="0.25">
      <c r="A1" s="264" t="s">
        <v>47</v>
      </c>
      <c r="B1" s="265" t="s">
        <v>8</v>
      </c>
      <c r="C1" s="265"/>
      <c r="D1" s="265"/>
      <c r="E1" s="265"/>
      <c r="F1" s="266"/>
    </row>
    <row r="2" spans="1:6" ht="54" customHeight="1" x14ac:dyDescent="0.25">
      <c r="A2" s="131" t="s">
        <v>48</v>
      </c>
      <c r="B2" s="132" t="s">
        <v>0</v>
      </c>
      <c r="C2" s="132" t="s">
        <v>1</v>
      </c>
      <c r="D2" s="132" t="s">
        <v>2</v>
      </c>
      <c r="E2" s="133" t="s">
        <v>16</v>
      </c>
      <c r="F2" s="133" t="s">
        <v>43</v>
      </c>
    </row>
    <row r="3" spans="1:6" ht="48" customHeight="1" x14ac:dyDescent="0.25">
      <c r="A3" s="215">
        <v>46174</v>
      </c>
      <c r="B3" s="231" t="s">
        <v>42</v>
      </c>
      <c r="C3" s="216"/>
      <c r="D3" s="216"/>
      <c r="E3" s="216"/>
      <c r="F3" s="216"/>
    </row>
    <row r="4" spans="1:6" ht="48" customHeight="1" x14ac:dyDescent="0.25">
      <c r="A4" s="175">
        <v>46175</v>
      </c>
      <c r="B4" s="192" t="s">
        <v>30</v>
      </c>
      <c r="C4" s="123"/>
      <c r="D4" s="123"/>
      <c r="E4" s="123"/>
      <c r="F4" s="123"/>
    </row>
    <row r="5" spans="1:6" ht="48" customHeight="1" x14ac:dyDescent="0.25">
      <c r="A5" s="165">
        <v>46176</v>
      </c>
      <c r="B5" s="94" t="s">
        <v>27</v>
      </c>
      <c r="C5" s="94"/>
      <c r="D5" s="94"/>
      <c r="E5" s="94"/>
      <c r="F5" s="94">
        <v>1</v>
      </c>
    </row>
    <row r="6" spans="1:6" ht="48" customHeight="1" x14ac:dyDescent="0.25">
      <c r="A6" s="165">
        <v>46177</v>
      </c>
      <c r="B6" s="94" t="s">
        <v>27</v>
      </c>
      <c r="C6" s="94"/>
      <c r="D6" s="94"/>
      <c r="E6" s="94"/>
      <c r="F6" s="94">
        <v>1</v>
      </c>
    </row>
    <row r="7" spans="1:6" ht="48" customHeight="1" x14ac:dyDescent="0.25">
      <c r="A7" s="165">
        <v>46178</v>
      </c>
      <c r="B7" s="94" t="s">
        <v>27</v>
      </c>
      <c r="C7" s="193"/>
      <c r="D7" s="193"/>
      <c r="E7" s="193"/>
      <c r="F7" s="193">
        <v>1</v>
      </c>
    </row>
    <row r="8" spans="1:6" ht="48" customHeight="1" x14ac:dyDescent="0.25">
      <c r="A8" s="165">
        <v>46179</v>
      </c>
      <c r="B8" s="94" t="s">
        <v>93</v>
      </c>
      <c r="C8" s="94"/>
      <c r="D8" s="94"/>
      <c r="E8" s="94"/>
      <c r="F8" s="94">
        <v>1</v>
      </c>
    </row>
    <row r="9" spans="1:6" ht="48" customHeight="1" x14ac:dyDescent="0.25">
      <c r="A9" s="175">
        <v>46180</v>
      </c>
      <c r="B9" s="122"/>
      <c r="C9" s="123"/>
      <c r="D9" s="122"/>
      <c r="E9" s="123"/>
      <c r="F9" s="123"/>
    </row>
    <row r="10" spans="1:6" ht="48" customHeight="1" x14ac:dyDescent="0.25">
      <c r="A10" s="165">
        <v>46181</v>
      </c>
      <c r="B10" s="93" t="s">
        <v>75</v>
      </c>
      <c r="C10" s="117" t="s">
        <v>97</v>
      </c>
      <c r="D10" s="118" t="s">
        <v>88</v>
      </c>
      <c r="E10" s="261">
        <v>3</v>
      </c>
      <c r="F10" s="94"/>
    </row>
    <row r="11" spans="1:6" ht="48" customHeight="1" x14ac:dyDescent="0.25">
      <c r="A11" s="165">
        <v>46182</v>
      </c>
      <c r="B11" s="93" t="s">
        <v>75</v>
      </c>
      <c r="C11" s="117" t="s">
        <v>98</v>
      </c>
      <c r="D11" s="119"/>
      <c r="E11" s="262"/>
      <c r="F11" s="94"/>
    </row>
    <row r="12" spans="1:6" ht="48" customHeight="1" x14ac:dyDescent="0.25">
      <c r="A12" s="165">
        <v>46183</v>
      </c>
      <c r="B12" s="93" t="s">
        <v>75</v>
      </c>
      <c r="C12" s="117" t="s">
        <v>94</v>
      </c>
      <c r="D12" s="120"/>
      <c r="E12" s="262"/>
      <c r="F12" s="94"/>
    </row>
    <row r="13" spans="1:6" ht="48" customHeight="1" x14ac:dyDescent="0.25">
      <c r="A13" s="165">
        <v>46184</v>
      </c>
      <c r="B13" s="93" t="s">
        <v>75</v>
      </c>
      <c r="C13" s="119"/>
      <c r="D13" s="120" t="s">
        <v>74</v>
      </c>
      <c r="E13" s="262"/>
      <c r="F13" s="94"/>
    </row>
    <row r="14" spans="1:6" ht="48" customHeight="1" x14ac:dyDescent="0.25">
      <c r="A14" s="165">
        <v>46185</v>
      </c>
      <c r="B14" s="93" t="s">
        <v>75</v>
      </c>
      <c r="C14" s="120" t="s">
        <v>111</v>
      </c>
      <c r="D14" s="120" t="s">
        <v>74</v>
      </c>
      <c r="E14" s="263"/>
      <c r="F14" s="94"/>
    </row>
    <row r="15" spans="1:6" ht="48" customHeight="1" x14ac:dyDescent="0.25">
      <c r="A15" s="165">
        <v>46186</v>
      </c>
      <c r="B15" s="93"/>
      <c r="C15" s="174"/>
      <c r="D15" s="94"/>
      <c r="E15" s="94"/>
      <c r="F15" s="94"/>
    </row>
    <row r="16" spans="1:6" ht="48" customHeight="1" x14ac:dyDescent="0.25">
      <c r="A16" s="175">
        <v>46187</v>
      </c>
      <c r="B16" s="123"/>
      <c r="C16" s="173"/>
      <c r="D16" s="122"/>
      <c r="E16" s="123"/>
      <c r="F16" s="123"/>
    </row>
    <row r="17" spans="1:6" ht="48" customHeight="1" x14ac:dyDescent="0.25">
      <c r="A17" s="165">
        <v>46188</v>
      </c>
      <c r="B17" s="94" t="s">
        <v>91</v>
      </c>
      <c r="C17" s="94"/>
      <c r="D17" s="94"/>
      <c r="E17" s="150">
        <v>2</v>
      </c>
      <c r="F17" s="94"/>
    </row>
    <row r="18" spans="1:6" ht="48" customHeight="1" x14ac:dyDescent="0.25">
      <c r="A18" s="165">
        <v>46189</v>
      </c>
      <c r="B18" s="156" t="s">
        <v>20</v>
      </c>
      <c r="C18" s="94"/>
      <c r="D18" s="94"/>
      <c r="E18" s="94"/>
      <c r="F18" s="94"/>
    </row>
    <row r="19" spans="1:6" ht="48" customHeight="1" x14ac:dyDescent="0.25">
      <c r="A19" s="165">
        <v>46190</v>
      </c>
      <c r="B19" s="156"/>
      <c r="C19" s="156"/>
      <c r="D19" s="94"/>
      <c r="E19" s="94"/>
      <c r="F19" s="94"/>
    </row>
    <row r="20" spans="1:6" ht="48" customHeight="1" x14ac:dyDescent="0.25">
      <c r="A20" s="165">
        <v>46191</v>
      </c>
      <c r="B20" s="156"/>
      <c r="C20" s="156"/>
      <c r="D20" s="94"/>
      <c r="E20" s="94"/>
      <c r="F20" s="94"/>
    </row>
    <row r="21" spans="1:6" ht="48" customHeight="1" x14ac:dyDescent="0.25">
      <c r="A21" s="165">
        <v>46192</v>
      </c>
      <c r="B21" s="156"/>
      <c r="C21" s="156"/>
      <c r="D21" s="94"/>
      <c r="E21" s="94"/>
      <c r="F21" s="94"/>
    </row>
    <row r="22" spans="1:6" ht="48" customHeight="1" x14ac:dyDescent="0.25">
      <c r="A22" s="165">
        <v>46193</v>
      </c>
      <c r="B22" s="156"/>
      <c r="C22" s="156"/>
      <c r="D22" s="94"/>
      <c r="E22" s="94"/>
      <c r="F22" s="94"/>
    </row>
    <row r="23" spans="1:6" ht="48" customHeight="1" x14ac:dyDescent="0.25">
      <c r="A23" s="175">
        <v>46194</v>
      </c>
      <c r="B23" s="157"/>
      <c r="C23" s="157"/>
      <c r="D23" s="123"/>
      <c r="E23" s="123"/>
      <c r="F23" s="123"/>
    </row>
    <row r="24" spans="1:6" ht="48" customHeight="1" x14ac:dyDescent="0.25">
      <c r="A24" s="165">
        <v>46195</v>
      </c>
      <c r="B24" s="156"/>
      <c r="C24" s="156"/>
      <c r="D24" s="94"/>
      <c r="E24" s="94"/>
      <c r="F24" s="94"/>
    </row>
    <row r="25" spans="1:6" ht="48" customHeight="1" x14ac:dyDescent="0.25">
      <c r="A25" s="165">
        <v>46196</v>
      </c>
      <c r="B25" s="156"/>
      <c r="C25" s="156"/>
      <c r="D25" s="94"/>
      <c r="E25" s="94"/>
      <c r="F25" s="94"/>
    </row>
    <row r="26" spans="1:6" ht="48" customHeight="1" x14ac:dyDescent="0.25">
      <c r="A26" s="165">
        <v>46197</v>
      </c>
      <c r="B26" s="156"/>
      <c r="C26" s="156"/>
      <c r="D26" s="94"/>
      <c r="E26" s="94"/>
      <c r="F26" s="94"/>
    </row>
    <row r="27" spans="1:6" ht="48" customHeight="1" x14ac:dyDescent="0.25">
      <c r="A27" s="165">
        <v>46198</v>
      </c>
      <c r="B27" s="147" t="s">
        <v>85</v>
      </c>
      <c r="C27" s="156"/>
      <c r="D27" s="94"/>
      <c r="E27" s="94">
        <v>2</v>
      </c>
      <c r="F27" s="94"/>
    </row>
    <row r="28" spans="1:6" ht="48" customHeight="1" x14ac:dyDescent="0.25">
      <c r="A28" s="165">
        <v>46199</v>
      </c>
      <c r="C28" s="156"/>
      <c r="D28" s="94"/>
      <c r="E28" s="94"/>
      <c r="F28" s="94"/>
    </row>
    <row r="29" spans="1:6" ht="48" customHeight="1" x14ac:dyDescent="0.25">
      <c r="A29" s="165">
        <v>46200</v>
      </c>
      <c r="B29" s="147"/>
      <c r="C29" s="156"/>
      <c r="D29" s="94"/>
      <c r="E29" s="94"/>
      <c r="F29" s="94"/>
    </row>
    <row r="30" spans="1:6" ht="48" customHeight="1" x14ac:dyDescent="0.25">
      <c r="A30" s="175">
        <v>46201</v>
      </c>
      <c r="B30" s="109"/>
      <c r="C30" s="123"/>
      <c r="D30" s="123"/>
      <c r="E30" s="123"/>
      <c r="F30" s="123"/>
    </row>
    <row r="31" spans="1:6" ht="48" customHeight="1" x14ac:dyDescent="0.25">
      <c r="A31" s="165">
        <v>46202</v>
      </c>
      <c r="B31" s="147"/>
      <c r="C31" s="156"/>
      <c r="D31" s="94"/>
      <c r="E31" s="150"/>
      <c r="F31" s="94"/>
    </row>
    <row r="32" spans="1:6" ht="48" customHeight="1" x14ac:dyDescent="0.25">
      <c r="A32" s="165">
        <v>46203</v>
      </c>
      <c r="B32" s="147"/>
      <c r="C32" s="87"/>
      <c r="D32" s="87"/>
      <c r="E32" s="150"/>
      <c r="F32" s="87"/>
    </row>
    <row r="33" spans="1:6" ht="48" customHeight="1" x14ac:dyDescent="0.25">
      <c r="A33" s="177" t="s">
        <v>44</v>
      </c>
      <c r="B33" s="153">
        <f>'MAGGIO 2026'!B34+'GIUGNO 2026'!F33</f>
        <v>202</v>
      </c>
      <c r="C33" s="154"/>
      <c r="D33" s="154"/>
      <c r="E33" s="155">
        <f>SUM(E3:E31)</f>
        <v>7</v>
      </c>
      <c r="F33" s="155">
        <f>SUM(F3:F31)</f>
        <v>4</v>
      </c>
    </row>
    <row r="34" spans="1:6" ht="48" customHeight="1" x14ac:dyDescent="0.25"/>
  </sheetData>
  <mergeCells count="2">
    <mergeCell ref="A1:F1"/>
    <mergeCell ref="E10:E14"/>
  </mergeCells>
  <conditionalFormatting sqref="A29:B29 A31:B32">
    <cfRule type="containsText" dxfId="1" priority="2" operator="containsText" text="domenica">
      <formula>NOT(ISERROR(SEARCH("domenica",A29)))</formula>
    </cfRule>
  </conditionalFormatting>
  <conditionalFormatting sqref="B27">
    <cfRule type="containsText" dxfId="0" priority="1" operator="containsText" text="domenica">
      <formula>NOT(ISERROR(SEARCH("domenica",B27)))</formula>
    </cfRule>
  </conditionalFormatting>
  <pageMargins left="0.70866141732283472" right="0.70866141732283472" top="0.74803149606299213" bottom="0.74803149606299213" header="0.31496062992125984" footer="0.31496062992125984"/>
  <pageSetup paperSize="9" scale="43" orientation="portrait"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7"/>
  <sheetViews>
    <sheetView zoomScale="91" zoomScaleNormal="91" workbookViewId="0">
      <pane ySplit="1" topLeftCell="A28" activePane="bottomLeft" state="frozen"/>
      <selection pane="bottomLeft" activeCell="A36" sqref="A36:F36"/>
    </sheetView>
  </sheetViews>
  <sheetFormatPr defaultColWidth="9.140625" defaultRowHeight="18.75" x14ac:dyDescent="0.25"/>
  <cols>
    <col min="1" max="1" width="41.5703125" style="194" customWidth="1"/>
    <col min="2" max="2" width="62.5703125" style="1" customWidth="1"/>
    <col min="3" max="4" width="19.140625" style="1" customWidth="1"/>
    <col min="5" max="5" width="13.5703125" style="1" customWidth="1"/>
    <col min="6" max="16384" width="9.140625" style="1"/>
  </cols>
  <sheetData>
    <row r="1" spans="1:6" ht="36" x14ac:dyDescent="0.25">
      <c r="A1" s="255" t="s">
        <v>11</v>
      </c>
      <c r="B1" s="256" t="s">
        <v>8</v>
      </c>
      <c r="C1" s="256"/>
      <c r="D1" s="256"/>
      <c r="E1" s="256"/>
      <c r="F1" s="257"/>
    </row>
    <row r="2" spans="1:6" s="32" customFormat="1" ht="31.5" customHeight="1" x14ac:dyDescent="0.25">
      <c r="A2" s="77" t="s">
        <v>48</v>
      </c>
      <c r="B2" s="24" t="s">
        <v>0</v>
      </c>
      <c r="C2" s="24" t="s">
        <v>1</v>
      </c>
      <c r="D2" s="24" t="s">
        <v>2</v>
      </c>
      <c r="E2" s="25" t="s">
        <v>16</v>
      </c>
      <c r="F2" s="25" t="s">
        <v>43</v>
      </c>
    </row>
    <row r="3" spans="1:6" s="32" customFormat="1" ht="31.5" customHeight="1" x14ac:dyDescent="0.25">
      <c r="A3" s="77">
        <v>46204</v>
      </c>
      <c r="B3" s="31"/>
      <c r="C3" s="31"/>
      <c r="D3" s="31"/>
      <c r="E3" s="31"/>
      <c r="F3" s="31"/>
    </row>
    <row r="4" spans="1:6" s="32" customFormat="1" ht="31.5" customHeight="1" x14ac:dyDescent="0.25">
      <c r="A4" s="77">
        <v>46205</v>
      </c>
      <c r="B4" s="31"/>
      <c r="C4" s="31"/>
      <c r="D4" s="31"/>
      <c r="E4" s="31"/>
      <c r="F4" s="31"/>
    </row>
    <row r="5" spans="1:6" s="32" customFormat="1" ht="31.5" customHeight="1" x14ac:dyDescent="0.25">
      <c r="A5" s="77">
        <v>46206</v>
      </c>
      <c r="B5" s="31"/>
      <c r="C5" s="31"/>
      <c r="D5" s="31"/>
      <c r="E5" s="31"/>
      <c r="F5" s="31"/>
    </row>
    <row r="6" spans="1:6" s="32" customFormat="1" ht="31.5" customHeight="1" x14ac:dyDescent="0.25">
      <c r="A6" s="77">
        <v>46207</v>
      </c>
      <c r="B6" s="31"/>
      <c r="C6" s="31"/>
      <c r="D6" s="31"/>
      <c r="E6" s="31"/>
      <c r="F6" s="31"/>
    </row>
    <row r="7" spans="1:6" s="32" customFormat="1" ht="31.5" customHeight="1" x14ac:dyDescent="0.25">
      <c r="A7" s="184">
        <v>46208</v>
      </c>
      <c r="B7" s="27"/>
      <c r="C7" s="27"/>
      <c r="D7" s="27"/>
      <c r="E7" s="27"/>
      <c r="F7" s="27"/>
    </row>
    <row r="8" spans="1:6" s="32" customFormat="1" ht="31.5" customHeight="1" x14ac:dyDescent="0.25">
      <c r="A8" s="77">
        <v>46209</v>
      </c>
      <c r="B8" s="31"/>
      <c r="C8" s="31"/>
      <c r="D8" s="31"/>
      <c r="E8" s="31"/>
      <c r="F8" s="31"/>
    </row>
    <row r="9" spans="1:6" s="32" customFormat="1" ht="31.5" customHeight="1" x14ac:dyDescent="0.25">
      <c r="A9" s="77">
        <v>46210</v>
      </c>
      <c r="B9" s="31"/>
      <c r="C9" s="31"/>
      <c r="D9" s="31"/>
      <c r="E9" s="31"/>
      <c r="F9" s="31"/>
    </row>
    <row r="10" spans="1:6" s="32" customFormat="1" ht="31.5" customHeight="1" x14ac:dyDescent="0.25">
      <c r="A10" s="77">
        <v>46211</v>
      </c>
      <c r="B10" s="31"/>
      <c r="C10" s="31"/>
      <c r="D10" s="31"/>
      <c r="E10" s="31"/>
      <c r="F10" s="31"/>
    </row>
    <row r="11" spans="1:6" s="32" customFormat="1" ht="31.5" customHeight="1" x14ac:dyDescent="0.25">
      <c r="A11" s="77">
        <v>46212</v>
      </c>
      <c r="B11" s="31"/>
      <c r="C11" s="31"/>
      <c r="D11" s="31"/>
      <c r="E11" s="31"/>
      <c r="F11" s="31"/>
    </row>
    <row r="12" spans="1:6" s="32" customFormat="1" ht="31.5" customHeight="1" x14ac:dyDescent="0.25">
      <c r="A12" s="77">
        <v>46213</v>
      </c>
      <c r="B12" s="31"/>
      <c r="C12" s="31"/>
      <c r="D12" s="31"/>
      <c r="E12" s="31"/>
      <c r="F12" s="31"/>
    </row>
    <row r="13" spans="1:6" s="32" customFormat="1" ht="31.5" customHeight="1" x14ac:dyDescent="0.25">
      <c r="A13" s="77">
        <v>46214</v>
      </c>
      <c r="B13" s="31"/>
      <c r="C13" s="31"/>
      <c r="D13" s="31"/>
      <c r="E13" s="31"/>
      <c r="F13" s="31"/>
    </row>
    <row r="14" spans="1:6" s="32" customFormat="1" ht="31.5" customHeight="1" x14ac:dyDescent="0.25">
      <c r="A14" s="184">
        <v>46215</v>
      </c>
      <c r="B14" s="27"/>
      <c r="C14" s="27"/>
      <c r="D14" s="27"/>
      <c r="E14" s="27"/>
      <c r="F14" s="27"/>
    </row>
    <row r="15" spans="1:6" s="32" customFormat="1" ht="31.5" customHeight="1" x14ac:dyDescent="0.25">
      <c r="A15" s="77">
        <v>46216</v>
      </c>
      <c r="B15" s="31"/>
      <c r="C15" s="31"/>
      <c r="D15" s="31"/>
      <c r="E15" s="31"/>
      <c r="F15" s="31"/>
    </row>
    <row r="16" spans="1:6" s="32" customFormat="1" ht="31.5" customHeight="1" x14ac:dyDescent="0.25">
      <c r="A16" s="77">
        <v>46217</v>
      </c>
      <c r="B16" s="31"/>
      <c r="C16" s="31"/>
      <c r="D16" s="31"/>
      <c r="E16" s="31"/>
      <c r="F16" s="31"/>
    </row>
    <row r="17" spans="1:6" s="32" customFormat="1" ht="31.5" customHeight="1" x14ac:dyDescent="0.25">
      <c r="A17" s="77">
        <v>46218</v>
      </c>
      <c r="B17" s="31"/>
      <c r="C17" s="31"/>
      <c r="D17" s="31"/>
      <c r="E17" s="31"/>
      <c r="F17" s="31"/>
    </row>
    <row r="18" spans="1:6" s="32" customFormat="1" ht="31.5" customHeight="1" x14ac:dyDescent="0.25">
      <c r="A18" s="77">
        <v>46219</v>
      </c>
      <c r="B18" s="31"/>
      <c r="C18" s="31"/>
      <c r="D18" s="31"/>
      <c r="E18" s="31"/>
      <c r="F18" s="31"/>
    </row>
    <row r="19" spans="1:6" s="32" customFormat="1" ht="31.5" customHeight="1" x14ac:dyDescent="0.25">
      <c r="A19" s="77">
        <v>46220</v>
      </c>
      <c r="B19" s="31"/>
      <c r="C19" s="31"/>
      <c r="D19" s="31"/>
      <c r="E19" s="31"/>
      <c r="F19" s="31"/>
    </row>
    <row r="20" spans="1:6" s="32" customFormat="1" ht="31.5" customHeight="1" x14ac:dyDescent="0.25">
      <c r="A20" s="191">
        <v>46221</v>
      </c>
      <c r="B20" s="148" t="s">
        <v>87</v>
      </c>
      <c r="C20" s="29" t="s">
        <v>86</v>
      </c>
      <c r="D20" s="29" t="s">
        <v>86</v>
      </c>
      <c r="E20" s="29"/>
      <c r="F20" s="29"/>
    </row>
    <row r="21" spans="1:6" s="32" customFormat="1" ht="55.5" customHeight="1" x14ac:dyDescent="0.25">
      <c r="A21" s="184">
        <v>46222</v>
      </c>
      <c r="B21" s="27"/>
      <c r="C21" s="27"/>
      <c r="D21" s="27"/>
      <c r="E21" s="27"/>
      <c r="F21" s="27"/>
    </row>
    <row r="22" spans="1:6" s="32" customFormat="1" ht="31.5" customHeight="1" x14ac:dyDescent="0.25">
      <c r="A22" s="77">
        <v>46223</v>
      </c>
      <c r="B22" s="31"/>
      <c r="C22" s="31"/>
      <c r="D22" s="31"/>
      <c r="E22" s="31"/>
      <c r="F22" s="31"/>
    </row>
    <row r="23" spans="1:6" s="32" customFormat="1" ht="31.5" customHeight="1" x14ac:dyDescent="0.25">
      <c r="A23" s="77">
        <v>46224</v>
      </c>
      <c r="B23" s="31"/>
      <c r="C23" s="31"/>
      <c r="D23" s="31"/>
      <c r="E23" s="31"/>
      <c r="F23" s="31"/>
    </row>
    <row r="24" spans="1:6" s="32" customFormat="1" ht="31.5" customHeight="1" x14ac:dyDescent="0.25">
      <c r="A24" s="77">
        <v>46225</v>
      </c>
      <c r="B24" s="31"/>
      <c r="C24" s="31"/>
      <c r="D24" s="31"/>
      <c r="E24" s="31"/>
      <c r="F24" s="31"/>
    </row>
    <row r="25" spans="1:6" s="32" customFormat="1" ht="31.5" customHeight="1" x14ac:dyDescent="0.25">
      <c r="A25" s="77">
        <v>46226</v>
      </c>
      <c r="B25" s="31"/>
      <c r="C25" s="31"/>
      <c r="D25" s="31"/>
      <c r="E25" s="31"/>
      <c r="F25" s="31"/>
    </row>
    <row r="26" spans="1:6" s="32" customFormat="1" ht="31.5" customHeight="1" x14ac:dyDescent="0.25">
      <c r="A26" s="77">
        <v>46227</v>
      </c>
      <c r="B26" s="31"/>
      <c r="C26" s="31"/>
      <c r="D26" s="31"/>
      <c r="E26" s="31"/>
      <c r="F26" s="31"/>
    </row>
    <row r="27" spans="1:6" s="32" customFormat="1" ht="31.5" customHeight="1" x14ac:dyDescent="0.25">
      <c r="A27" s="191">
        <v>46228</v>
      </c>
      <c r="B27" s="148" t="s">
        <v>87</v>
      </c>
      <c r="C27" s="29" t="s">
        <v>86</v>
      </c>
      <c r="D27" s="29" t="s">
        <v>86</v>
      </c>
      <c r="E27" s="29"/>
      <c r="F27" s="29"/>
    </row>
    <row r="28" spans="1:6" s="32" customFormat="1" ht="43.5" customHeight="1" x14ac:dyDescent="0.25">
      <c r="A28" s="184">
        <v>46229</v>
      </c>
      <c r="B28" s="27"/>
      <c r="C28" s="27"/>
      <c r="D28" s="27"/>
      <c r="E28" s="27"/>
      <c r="F28" s="27"/>
    </row>
    <row r="29" spans="1:6" s="32" customFormat="1" ht="31.5" customHeight="1" x14ac:dyDescent="0.25">
      <c r="A29" s="77">
        <v>46230</v>
      </c>
      <c r="B29" s="31"/>
      <c r="C29" s="31"/>
      <c r="D29" s="31"/>
      <c r="E29" s="31"/>
      <c r="F29" s="31"/>
    </row>
    <row r="30" spans="1:6" s="32" customFormat="1" ht="31.5" customHeight="1" x14ac:dyDescent="0.25">
      <c r="A30" s="77">
        <v>46231</v>
      </c>
      <c r="B30" s="31"/>
      <c r="C30" s="31"/>
      <c r="D30" s="31"/>
      <c r="E30" s="31"/>
      <c r="F30" s="31"/>
    </row>
    <row r="31" spans="1:6" s="32" customFormat="1" ht="31.5" customHeight="1" x14ac:dyDescent="0.25">
      <c r="A31" s="77">
        <v>46232</v>
      </c>
      <c r="B31" s="31"/>
      <c r="C31" s="31"/>
      <c r="D31" s="31"/>
      <c r="E31" s="31"/>
      <c r="F31" s="31"/>
    </row>
    <row r="32" spans="1:6" s="32" customFormat="1" ht="31.5" customHeight="1" x14ac:dyDescent="0.25">
      <c r="A32" s="77">
        <v>46233</v>
      </c>
      <c r="B32" s="31"/>
      <c r="C32" s="31"/>
      <c r="D32" s="31"/>
      <c r="E32" s="31"/>
      <c r="F32" s="31"/>
    </row>
    <row r="33" spans="1:6" s="32" customFormat="1" ht="31.5" customHeight="1" x14ac:dyDescent="0.25">
      <c r="A33" s="77">
        <v>46234</v>
      </c>
      <c r="B33" s="31"/>
      <c r="C33" s="31"/>
      <c r="D33" s="31"/>
      <c r="E33" s="31"/>
      <c r="F33" s="31"/>
    </row>
    <row r="34" spans="1:6" s="32" customFormat="1" ht="31.5" customHeight="1" x14ac:dyDescent="0.25">
      <c r="A34" s="178" t="s">
        <v>44</v>
      </c>
      <c r="B34" s="48">
        <f>F34</f>
        <v>0</v>
      </c>
      <c r="C34" s="49"/>
      <c r="D34" s="49"/>
      <c r="E34" s="50">
        <f>SUM(E4:E32)</f>
        <v>0</v>
      </c>
      <c r="F34" s="50">
        <f>SUM(F4:F32)</f>
        <v>0</v>
      </c>
    </row>
    <row r="35" spans="1:6" s="32" customFormat="1" ht="31.5" customHeight="1" x14ac:dyDescent="0.25">
      <c r="A35" s="194"/>
      <c r="B35" s="6"/>
      <c r="C35" s="6"/>
      <c r="D35" s="6"/>
      <c r="E35" s="6"/>
      <c r="F35" s="6"/>
    </row>
    <row r="36" spans="1:6" s="32" customFormat="1" ht="31.5" customHeight="1" x14ac:dyDescent="0.25">
      <c r="A36" s="278" t="s">
        <v>68</v>
      </c>
      <c r="B36" s="278"/>
      <c r="C36" s="278"/>
      <c r="D36" s="278"/>
      <c r="E36" s="278"/>
      <c r="F36" s="278"/>
    </row>
    <row r="37" spans="1:6" ht="31.5" customHeight="1" x14ac:dyDescent="0.25"/>
  </sheetData>
  <mergeCells count="2">
    <mergeCell ref="A1:F1"/>
    <mergeCell ref="A36:F36"/>
  </mergeCells>
  <pageMargins left="0.70866141732283472" right="0.70866141732283472" top="0.74803149606299213" bottom="0.74803149606299213" header="0.31496062992125984" footer="0.31496062992125984"/>
  <pageSetup paperSize="9"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34"/>
  <sheetViews>
    <sheetView zoomScale="60" zoomScaleNormal="60" workbookViewId="0">
      <pane ySplit="1" topLeftCell="A2" activePane="bottomLeft" state="frozen"/>
      <selection pane="bottomLeft" activeCell="B34" sqref="B34"/>
    </sheetView>
  </sheetViews>
  <sheetFormatPr defaultColWidth="9.140625" defaultRowHeight="15" x14ac:dyDescent="0.25"/>
  <cols>
    <col min="1" max="1" width="36.42578125" style="6" customWidth="1"/>
    <col min="2" max="2" width="68.85546875" style="1" customWidth="1"/>
    <col min="3" max="3" width="18.7109375" style="1" customWidth="1"/>
    <col min="4" max="4" width="18.42578125" style="1" customWidth="1"/>
    <col min="5" max="16384" width="9.140625" style="1"/>
  </cols>
  <sheetData>
    <row r="1" spans="1:6" ht="31.5" customHeight="1" x14ac:dyDescent="0.25">
      <c r="A1" s="255" t="s">
        <v>12</v>
      </c>
      <c r="B1" s="256" t="s">
        <v>8</v>
      </c>
      <c r="C1" s="256"/>
      <c r="D1" s="256"/>
      <c r="E1" s="256"/>
      <c r="F1" s="257"/>
    </row>
    <row r="2" spans="1:6" ht="45" x14ac:dyDescent="0.25">
      <c r="A2" s="20" t="s">
        <v>48</v>
      </c>
      <c r="B2" s="21" t="s">
        <v>0</v>
      </c>
      <c r="C2" s="21" t="s">
        <v>1</v>
      </c>
      <c r="D2" s="21" t="s">
        <v>2</v>
      </c>
      <c r="E2" s="22" t="s">
        <v>16</v>
      </c>
      <c r="F2" s="22" t="s">
        <v>43</v>
      </c>
    </row>
    <row r="3" spans="1:6" s="32" customFormat="1" ht="34.5" customHeight="1" x14ac:dyDescent="0.25">
      <c r="A3" s="28">
        <v>46235</v>
      </c>
      <c r="B3" s="148" t="s">
        <v>87</v>
      </c>
      <c r="C3" s="29"/>
      <c r="D3" s="29"/>
      <c r="E3" s="29"/>
      <c r="F3" s="29"/>
    </row>
    <row r="4" spans="1:6" s="32" customFormat="1" ht="34.5" customHeight="1" x14ac:dyDescent="0.25">
      <c r="A4" s="26">
        <v>46236</v>
      </c>
      <c r="B4" s="27"/>
      <c r="C4" s="27"/>
      <c r="D4" s="27"/>
      <c r="E4" s="27"/>
      <c r="F4" s="27"/>
    </row>
    <row r="5" spans="1:6" s="32" customFormat="1" ht="34.5" customHeight="1" x14ac:dyDescent="0.25">
      <c r="A5" s="30">
        <v>46237</v>
      </c>
      <c r="B5" s="31"/>
      <c r="C5" s="31"/>
      <c r="D5" s="31"/>
      <c r="E5" s="31"/>
      <c r="F5" s="31"/>
    </row>
    <row r="6" spans="1:6" s="32" customFormat="1" ht="34.5" customHeight="1" x14ac:dyDescent="0.25">
      <c r="A6" s="30">
        <v>46238</v>
      </c>
      <c r="B6" s="31"/>
      <c r="C6" s="31"/>
      <c r="D6" s="31"/>
      <c r="E6" s="31"/>
      <c r="F6" s="31"/>
    </row>
    <row r="7" spans="1:6" s="32" customFormat="1" ht="34.5" customHeight="1" x14ac:dyDescent="0.25">
      <c r="A7" s="30">
        <v>46239</v>
      </c>
      <c r="B7" s="31"/>
      <c r="C7" s="31"/>
      <c r="D7" s="31"/>
      <c r="E7" s="31"/>
      <c r="F7" s="31"/>
    </row>
    <row r="8" spans="1:6" s="32" customFormat="1" ht="34.5" customHeight="1" x14ac:dyDescent="0.25">
      <c r="A8" s="30">
        <v>46240</v>
      </c>
      <c r="B8" s="31"/>
      <c r="C8" s="31"/>
      <c r="D8" s="31"/>
      <c r="E8" s="31"/>
      <c r="F8" s="31"/>
    </row>
    <row r="9" spans="1:6" s="32" customFormat="1" ht="34.5" customHeight="1" x14ac:dyDescent="0.25">
      <c r="A9" s="30">
        <v>46241</v>
      </c>
      <c r="B9" s="31"/>
      <c r="C9" s="31"/>
      <c r="D9" s="31"/>
      <c r="E9" s="31"/>
      <c r="F9" s="31"/>
    </row>
    <row r="10" spans="1:6" s="32" customFormat="1" ht="34.5" customHeight="1" x14ac:dyDescent="0.25">
      <c r="A10" s="28">
        <v>46242</v>
      </c>
      <c r="B10" s="148" t="s">
        <v>87</v>
      </c>
      <c r="C10" s="29" t="s">
        <v>86</v>
      </c>
      <c r="D10" s="29" t="s">
        <v>86</v>
      </c>
      <c r="E10" s="29"/>
      <c r="F10" s="29"/>
    </row>
    <row r="11" spans="1:6" s="32" customFormat="1" ht="34.5" customHeight="1" x14ac:dyDescent="0.25">
      <c r="A11" s="26">
        <v>46243</v>
      </c>
      <c r="B11" s="27"/>
      <c r="C11" s="27"/>
      <c r="D11" s="27"/>
      <c r="E11" s="27"/>
      <c r="F11" s="27"/>
    </row>
    <row r="12" spans="1:6" s="32" customFormat="1" ht="34.5" customHeight="1" x14ac:dyDescent="0.25">
      <c r="A12" s="30">
        <v>46244</v>
      </c>
      <c r="B12" s="31"/>
      <c r="C12" s="31"/>
      <c r="D12" s="31"/>
      <c r="E12" s="31"/>
      <c r="F12" s="31"/>
    </row>
    <row r="13" spans="1:6" s="32" customFormat="1" ht="34.5" customHeight="1" x14ac:dyDescent="0.25">
      <c r="A13" s="30">
        <v>46245</v>
      </c>
      <c r="B13" s="31"/>
      <c r="C13" s="31"/>
      <c r="D13" s="31"/>
      <c r="E13" s="31"/>
      <c r="F13" s="31"/>
    </row>
    <row r="14" spans="1:6" s="32" customFormat="1" ht="34.5" customHeight="1" x14ac:dyDescent="0.25">
      <c r="A14" s="30">
        <v>46246</v>
      </c>
      <c r="B14" s="31"/>
      <c r="C14" s="31"/>
      <c r="D14" s="31"/>
      <c r="E14" s="31"/>
      <c r="F14" s="31"/>
    </row>
    <row r="15" spans="1:6" s="32" customFormat="1" ht="34.5" customHeight="1" x14ac:dyDescent="0.25">
      <c r="A15" s="30">
        <v>46247</v>
      </c>
      <c r="B15" s="31"/>
      <c r="C15" s="31"/>
      <c r="D15" s="31"/>
      <c r="E15" s="31"/>
      <c r="F15" s="31"/>
    </row>
    <row r="16" spans="1:6" s="32" customFormat="1" ht="34.5" customHeight="1" x14ac:dyDescent="0.25">
      <c r="A16" s="28">
        <v>46248</v>
      </c>
      <c r="B16" s="148" t="s">
        <v>87</v>
      </c>
      <c r="C16" s="29" t="s">
        <v>86</v>
      </c>
      <c r="D16" s="29" t="s">
        <v>86</v>
      </c>
      <c r="E16" s="29"/>
      <c r="F16" s="29"/>
    </row>
    <row r="17" spans="1:6" s="32" customFormat="1" ht="34.5" customHeight="1" x14ac:dyDescent="0.25">
      <c r="A17" s="26">
        <v>46249</v>
      </c>
      <c r="B17" s="27"/>
      <c r="C17" s="27"/>
      <c r="D17" s="27"/>
      <c r="E17" s="27"/>
      <c r="F17" s="27"/>
    </row>
    <row r="18" spans="1:6" s="32" customFormat="1" ht="34.5" customHeight="1" x14ac:dyDescent="0.25">
      <c r="A18" s="26">
        <v>46250</v>
      </c>
      <c r="B18" s="27"/>
      <c r="C18" s="27"/>
      <c r="D18" s="27"/>
      <c r="E18" s="27"/>
      <c r="F18" s="27"/>
    </row>
    <row r="19" spans="1:6" s="32" customFormat="1" ht="34.5" customHeight="1" x14ac:dyDescent="0.25">
      <c r="A19" s="30">
        <v>46251</v>
      </c>
      <c r="B19" s="31"/>
      <c r="C19" s="31"/>
      <c r="D19" s="31"/>
      <c r="E19" s="31"/>
      <c r="F19" s="31"/>
    </row>
    <row r="20" spans="1:6" s="32" customFormat="1" ht="34.5" customHeight="1" x14ac:dyDescent="0.25">
      <c r="A20" s="30">
        <v>46252</v>
      </c>
      <c r="B20" s="31"/>
      <c r="C20" s="31"/>
      <c r="D20" s="31"/>
      <c r="E20" s="31"/>
      <c r="F20" s="31"/>
    </row>
    <row r="21" spans="1:6" s="32" customFormat="1" ht="34.5" customHeight="1" x14ac:dyDescent="0.25">
      <c r="A21" s="30">
        <v>46253</v>
      </c>
      <c r="B21" s="31"/>
      <c r="C21" s="31"/>
      <c r="D21" s="31"/>
      <c r="E21" s="31"/>
      <c r="F21" s="31"/>
    </row>
    <row r="22" spans="1:6" s="32" customFormat="1" ht="34.5" customHeight="1" x14ac:dyDescent="0.25">
      <c r="A22" s="30">
        <v>46254</v>
      </c>
      <c r="B22" s="31"/>
      <c r="C22" s="31"/>
      <c r="D22" s="31"/>
      <c r="E22" s="31"/>
      <c r="F22" s="31"/>
    </row>
    <row r="23" spans="1:6" s="32" customFormat="1" ht="34.5" customHeight="1" x14ac:dyDescent="0.25">
      <c r="A23" s="30">
        <v>46255</v>
      </c>
      <c r="B23" s="31"/>
      <c r="C23" s="31"/>
      <c r="D23" s="31"/>
      <c r="E23" s="31"/>
      <c r="F23" s="31"/>
    </row>
    <row r="24" spans="1:6" s="32" customFormat="1" ht="34.5" customHeight="1" x14ac:dyDescent="0.25">
      <c r="A24" s="28">
        <v>46256</v>
      </c>
      <c r="B24" s="148" t="s">
        <v>87</v>
      </c>
      <c r="C24" s="29" t="s">
        <v>86</v>
      </c>
      <c r="D24" s="29" t="s">
        <v>86</v>
      </c>
      <c r="E24" s="29"/>
      <c r="F24" s="29"/>
    </row>
    <row r="25" spans="1:6" s="32" customFormat="1" ht="34.5" customHeight="1" x14ac:dyDescent="0.25">
      <c r="A25" s="26">
        <v>46257</v>
      </c>
      <c r="B25" s="27"/>
      <c r="C25" s="27"/>
      <c r="D25" s="27"/>
      <c r="E25" s="27"/>
      <c r="F25" s="27"/>
    </row>
    <row r="26" spans="1:6" s="32" customFormat="1" ht="34.5" customHeight="1" x14ac:dyDescent="0.3">
      <c r="A26" s="30">
        <v>46258</v>
      </c>
      <c r="B26" s="79"/>
      <c r="C26" s="31"/>
      <c r="D26" s="31"/>
      <c r="E26" s="31"/>
      <c r="F26" s="31"/>
    </row>
    <row r="27" spans="1:6" s="32" customFormat="1" ht="34.5" customHeight="1" x14ac:dyDescent="0.3">
      <c r="A27" s="30">
        <v>46259</v>
      </c>
      <c r="B27" s="79"/>
      <c r="C27" s="31"/>
      <c r="D27" s="31"/>
      <c r="E27" s="31"/>
      <c r="F27" s="31"/>
    </row>
    <row r="28" spans="1:6" s="32" customFormat="1" ht="34.5" customHeight="1" x14ac:dyDescent="0.25">
      <c r="A28" s="30">
        <v>46260</v>
      </c>
      <c r="B28" s="43" t="s">
        <v>31</v>
      </c>
      <c r="C28" s="31"/>
      <c r="D28" s="31"/>
      <c r="E28" s="31"/>
      <c r="F28" s="31"/>
    </row>
    <row r="29" spans="1:6" s="32" customFormat="1" ht="34.5" customHeight="1" x14ac:dyDescent="0.25">
      <c r="A29" s="30">
        <v>46261</v>
      </c>
      <c r="B29" s="43" t="s">
        <v>31</v>
      </c>
      <c r="C29" s="31"/>
      <c r="D29" s="31"/>
      <c r="E29" s="31"/>
      <c r="F29" s="31"/>
    </row>
    <row r="30" spans="1:6" s="32" customFormat="1" ht="34.5" customHeight="1" x14ac:dyDescent="0.25">
      <c r="A30" s="30">
        <v>46262</v>
      </c>
      <c r="B30" s="43" t="s">
        <v>31</v>
      </c>
      <c r="C30" s="31"/>
      <c r="D30" s="31"/>
      <c r="E30" s="31"/>
      <c r="F30" s="31"/>
    </row>
    <row r="31" spans="1:6" s="32" customFormat="1" ht="34.5" customHeight="1" x14ac:dyDescent="0.25">
      <c r="A31" s="30">
        <v>46263</v>
      </c>
      <c r="B31" s="43"/>
      <c r="C31" s="31"/>
      <c r="D31" s="31"/>
      <c r="E31" s="31"/>
      <c r="F31" s="31"/>
    </row>
    <row r="32" spans="1:6" s="32" customFormat="1" ht="34.5" customHeight="1" x14ac:dyDescent="0.25">
      <c r="A32" s="26">
        <v>46264</v>
      </c>
      <c r="B32" s="33"/>
      <c r="C32" s="27"/>
      <c r="D32" s="27"/>
      <c r="E32" s="27"/>
      <c r="F32" s="27"/>
    </row>
    <row r="33" spans="1:6" s="32" customFormat="1" ht="34.5" customHeight="1" x14ac:dyDescent="0.25">
      <c r="A33" s="30">
        <v>46265</v>
      </c>
      <c r="B33" s="30"/>
      <c r="C33" s="30"/>
      <c r="D33" s="30"/>
      <c r="E33" s="30"/>
      <c r="F33" s="30"/>
    </row>
    <row r="34" spans="1:6" s="32" customFormat="1" ht="34.5" customHeight="1" x14ac:dyDescent="0.25">
      <c r="A34" s="78" t="s">
        <v>44</v>
      </c>
      <c r="B34" s="48">
        <f>F34</f>
        <v>0</v>
      </c>
      <c r="C34" s="49"/>
      <c r="D34" s="49"/>
      <c r="E34" s="50">
        <f>SUM(E4:E32)</f>
        <v>0</v>
      </c>
      <c r="F34" s="50">
        <f>SUM(F4:F32)</f>
        <v>0</v>
      </c>
    </row>
  </sheetData>
  <mergeCells count="1">
    <mergeCell ref="A1:F1"/>
  </mergeCells>
  <pageMargins left="0.70866141732283472" right="0.70866141732283472" top="0.74803149606299213" bottom="0.74803149606299213" header="0.31496062992125984" footer="0.31496062992125984"/>
  <pageSetup paperSize="9" scale="54" orientation="portrait"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3"/>
  <sheetViews>
    <sheetView zoomScale="50" zoomScaleNormal="50" workbookViewId="0">
      <pane ySplit="1" topLeftCell="A2" activePane="bottomLeft" state="frozen"/>
      <selection pane="bottomLeft" activeCell="B5" sqref="B5"/>
    </sheetView>
  </sheetViews>
  <sheetFormatPr defaultColWidth="9.140625" defaultRowHeight="12" x14ac:dyDescent="0.2"/>
  <cols>
    <col min="1" max="1" width="43.28515625" style="168" bestFit="1" customWidth="1"/>
    <col min="2" max="2" width="100" style="2" customWidth="1"/>
    <col min="3" max="3" width="14.85546875" style="2" customWidth="1"/>
    <col min="4" max="4" width="17.42578125" style="2" customWidth="1"/>
    <col min="5" max="5" width="12" style="3" customWidth="1"/>
    <col min="6" max="6" width="11.42578125" style="3" customWidth="1"/>
    <col min="7" max="16384" width="9.140625" style="3"/>
  </cols>
  <sheetData>
    <row r="1" spans="1:6" ht="44.25" customHeight="1" x14ac:dyDescent="0.2">
      <c r="A1" s="206" t="s">
        <v>22</v>
      </c>
      <c r="B1" s="163"/>
      <c r="C1" s="163"/>
      <c r="D1" s="163"/>
      <c r="E1" s="163"/>
      <c r="F1" s="163"/>
    </row>
    <row r="2" spans="1:6" s="19" customFormat="1" ht="60.75" customHeight="1" x14ac:dyDescent="0.2">
      <c r="A2" s="185" t="s">
        <v>48</v>
      </c>
      <c r="B2" s="24" t="s">
        <v>0</v>
      </c>
      <c r="C2" s="24" t="s">
        <v>1</v>
      </c>
      <c r="D2" s="24" t="s">
        <v>2</v>
      </c>
      <c r="E2" s="57" t="s">
        <v>16</v>
      </c>
      <c r="F2" s="25" t="s">
        <v>43</v>
      </c>
    </row>
    <row r="3" spans="1:6" ht="53.25" customHeight="1" x14ac:dyDescent="0.2">
      <c r="A3" s="200">
        <v>45901</v>
      </c>
      <c r="B3" s="146" t="s">
        <v>99</v>
      </c>
      <c r="C3" s="126"/>
      <c r="D3" s="126"/>
      <c r="E3" s="127">
        <v>3</v>
      </c>
      <c r="F3" s="127"/>
    </row>
    <row r="4" spans="1:6" ht="53.25" customHeight="1" x14ac:dyDescent="0.2">
      <c r="A4" s="200">
        <v>45902</v>
      </c>
      <c r="B4" s="126" t="s">
        <v>100</v>
      </c>
      <c r="C4" s="126"/>
      <c r="D4" s="126"/>
      <c r="E4" s="127"/>
      <c r="F4" s="127"/>
    </row>
    <row r="5" spans="1:6" ht="53.25" customHeight="1" x14ac:dyDescent="0.2">
      <c r="A5" s="200">
        <v>45903</v>
      </c>
      <c r="B5" s="146" t="s">
        <v>106</v>
      </c>
      <c r="C5" s="129"/>
      <c r="D5" s="126"/>
      <c r="E5" s="127"/>
      <c r="F5" s="127"/>
    </row>
    <row r="6" spans="1:6" ht="53.25" customHeight="1" x14ac:dyDescent="0.2">
      <c r="A6" s="200">
        <v>45904</v>
      </c>
      <c r="B6" s="126" t="s">
        <v>101</v>
      </c>
      <c r="C6" s="125"/>
      <c r="D6" s="126"/>
      <c r="E6" s="127"/>
      <c r="F6" s="127"/>
    </row>
    <row r="7" spans="1:6" ht="53.25" customHeight="1" x14ac:dyDescent="0.2">
      <c r="A7" s="200">
        <v>45905</v>
      </c>
      <c r="B7" s="126"/>
      <c r="C7" s="129"/>
      <c r="D7" s="126"/>
      <c r="E7" s="127"/>
      <c r="F7" s="127"/>
    </row>
    <row r="8" spans="1:6" ht="53.25" customHeight="1" x14ac:dyDescent="0.2">
      <c r="A8" s="200">
        <v>45906</v>
      </c>
      <c r="B8" s="126"/>
      <c r="C8" s="126"/>
      <c r="D8" s="126"/>
      <c r="E8" s="127"/>
      <c r="F8" s="127"/>
    </row>
    <row r="9" spans="1:6" ht="53.25" customHeight="1" x14ac:dyDescent="0.2">
      <c r="A9" s="175">
        <v>45907</v>
      </c>
      <c r="B9" s="123"/>
      <c r="C9" s="123"/>
      <c r="D9" s="123"/>
      <c r="E9" s="124"/>
      <c r="F9" s="124"/>
    </row>
    <row r="10" spans="1:6" ht="53.25" customHeight="1" x14ac:dyDescent="0.2">
      <c r="A10" s="200">
        <v>45908</v>
      </c>
      <c r="B10" s="126" t="s">
        <v>102</v>
      </c>
      <c r="C10" s="126"/>
      <c r="D10" s="126"/>
      <c r="E10" s="127"/>
      <c r="F10" s="127"/>
    </row>
    <row r="11" spans="1:6" ht="53.25" customHeight="1" x14ac:dyDescent="0.2">
      <c r="A11" s="200">
        <v>45909</v>
      </c>
      <c r="B11" s="126" t="s">
        <v>100</v>
      </c>
      <c r="C11" s="94"/>
      <c r="D11" s="94"/>
      <c r="E11" s="130"/>
      <c r="F11" s="127"/>
    </row>
    <row r="12" spans="1:6" ht="66.75" customHeight="1" x14ac:dyDescent="0.2">
      <c r="A12" s="165">
        <v>45910</v>
      </c>
      <c r="B12" s="147" t="s">
        <v>50</v>
      </c>
      <c r="C12" s="94"/>
      <c r="D12" s="94"/>
      <c r="E12" s="130">
        <v>3</v>
      </c>
      <c r="F12" s="80"/>
    </row>
    <row r="13" spans="1:6" ht="60" customHeight="1" x14ac:dyDescent="0.2">
      <c r="A13" s="234">
        <v>45911</v>
      </c>
      <c r="B13" s="235" t="s">
        <v>3</v>
      </c>
      <c r="C13" s="235"/>
      <c r="D13" s="235"/>
      <c r="E13" s="236"/>
      <c r="F13" s="236">
        <v>1</v>
      </c>
    </row>
    <row r="14" spans="1:6" ht="53.25" customHeight="1" x14ac:dyDescent="0.2">
      <c r="A14" s="234">
        <v>45912</v>
      </c>
      <c r="B14" s="235"/>
      <c r="C14" s="235"/>
      <c r="D14" s="235"/>
      <c r="E14" s="236"/>
      <c r="F14" s="236">
        <v>1</v>
      </c>
    </row>
    <row r="15" spans="1:6" ht="53.25" customHeight="1" x14ac:dyDescent="0.2">
      <c r="A15" s="234">
        <v>45913</v>
      </c>
      <c r="B15" s="235"/>
      <c r="C15" s="235"/>
      <c r="D15" s="235"/>
      <c r="E15" s="236"/>
      <c r="F15" s="236">
        <v>1</v>
      </c>
    </row>
    <row r="16" spans="1:6" ht="53.25" customHeight="1" x14ac:dyDescent="0.2">
      <c r="A16" s="175">
        <v>45914</v>
      </c>
      <c r="B16" s="123"/>
      <c r="C16" s="123"/>
      <c r="D16" s="123"/>
      <c r="E16" s="124"/>
      <c r="F16" s="124"/>
    </row>
    <row r="17" spans="1:6" ht="53.25" customHeight="1" x14ac:dyDescent="0.2">
      <c r="A17" s="200">
        <v>45915</v>
      </c>
      <c r="B17" s="126" t="s">
        <v>103</v>
      </c>
      <c r="C17" s="126"/>
      <c r="D17" s="126"/>
      <c r="E17" s="127"/>
      <c r="F17" s="127">
        <v>1</v>
      </c>
    </row>
    <row r="18" spans="1:6" ht="53.25" customHeight="1" x14ac:dyDescent="0.2">
      <c r="A18" s="200">
        <v>45916</v>
      </c>
      <c r="B18" s="126" t="s">
        <v>49</v>
      </c>
      <c r="C18" s="126"/>
      <c r="D18" s="126"/>
      <c r="E18" s="127"/>
      <c r="F18" s="127">
        <v>1</v>
      </c>
    </row>
    <row r="19" spans="1:6" ht="53.25" customHeight="1" x14ac:dyDescent="0.2">
      <c r="A19" s="200">
        <v>45917</v>
      </c>
      <c r="B19" s="126" t="s">
        <v>49</v>
      </c>
      <c r="C19" s="126"/>
      <c r="D19" s="126"/>
      <c r="E19" s="127"/>
      <c r="F19" s="127">
        <v>1</v>
      </c>
    </row>
    <row r="20" spans="1:6" ht="53.25" customHeight="1" x14ac:dyDescent="0.2">
      <c r="A20" s="200">
        <v>45918</v>
      </c>
      <c r="B20" s="126" t="s">
        <v>49</v>
      </c>
      <c r="C20" s="126"/>
      <c r="D20" s="126"/>
      <c r="E20" s="127"/>
      <c r="F20" s="127">
        <v>1</v>
      </c>
    </row>
    <row r="21" spans="1:6" ht="53.25" customHeight="1" x14ac:dyDescent="0.2">
      <c r="A21" s="200">
        <v>45919</v>
      </c>
      <c r="B21" s="126" t="s">
        <v>49</v>
      </c>
      <c r="C21" s="126"/>
      <c r="D21" s="126"/>
      <c r="E21" s="127"/>
      <c r="F21" s="127">
        <v>1</v>
      </c>
    </row>
    <row r="22" spans="1:6" ht="53.25" customHeight="1" x14ac:dyDescent="0.2">
      <c r="A22" s="200">
        <v>45920</v>
      </c>
      <c r="B22" s="126" t="s">
        <v>49</v>
      </c>
      <c r="C22" s="126"/>
      <c r="D22" s="126"/>
      <c r="E22" s="127"/>
      <c r="F22" s="127">
        <v>1</v>
      </c>
    </row>
    <row r="23" spans="1:6" ht="53.25" customHeight="1" x14ac:dyDescent="0.2">
      <c r="A23" s="175">
        <v>45921</v>
      </c>
      <c r="B23" s="123"/>
      <c r="C23" s="123"/>
      <c r="D23" s="123"/>
      <c r="E23" s="124"/>
      <c r="F23" s="124"/>
    </row>
    <row r="24" spans="1:6" ht="53.25" customHeight="1" x14ac:dyDescent="0.2">
      <c r="A24" s="200">
        <v>45922</v>
      </c>
      <c r="B24" s="126"/>
      <c r="C24" s="126"/>
      <c r="D24" s="126"/>
      <c r="E24" s="127"/>
      <c r="F24" s="127">
        <v>1</v>
      </c>
    </row>
    <row r="25" spans="1:6" ht="53.25" customHeight="1" x14ac:dyDescent="0.2">
      <c r="A25" s="200">
        <v>45923</v>
      </c>
      <c r="B25" s="126" t="s">
        <v>100</v>
      </c>
      <c r="C25" s="126"/>
      <c r="D25" s="126"/>
      <c r="E25" s="127"/>
      <c r="F25" s="127">
        <v>1</v>
      </c>
    </row>
    <row r="26" spans="1:6" ht="53.25" customHeight="1" x14ac:dyDescent="0.2">
      <c r="A26" s="200">
        <v>45924</v>
      </c>
      <c r="B26" s="126"/>
      <c r="C26" s="126"/>
      <c r="D26" s="126"/>
      <c r="E26" s="127"/>
      <c r="F26" s="127">
        <v>1</v>
      </c>
    </row>
    <row r="27" spans="1:6" ht="53.25" customHeight="1" x14ac:dyDescent="0.2">
      <c r="A27" s="200">
        <v>45925</v>
      </c>
      <c r="B27" s="126"/>
      <c r="C27" s="126"/>
      <c r="D27" s="126"/>
      <c r="E27" s="127"/>
      <c r="F27" s="127">
        <v>1</v>
      </c>
    </row>
    <row r="28" spans="1:6" ht="53.25" customHeight="1" x14ac:dyDescent="0.2">
      <c r="A28" s="200">
        <v>45926</v>
      </c>
      <c r="B28" s="126"/>
      <c r="C28" s="126"/>
      <c r="D28" s="126"/>
      <c r="E28" s="127"/>
      <c r="F28" s="127">
        <v>1</v>
      </c>
    </row>
    <row r="29" spans="1:6" ht="53.25" customHeight="1" x14ac:dyDescent="0.2">
      <c r="A29" s="200">
        <v>45927</v>
      </c>
      <c r="B29" s="126"/>
      <c r="C29" s="126"/>
      <c r="D29" s="126"/>
      <c r="E29" s="127"/>
      <c r="F29" s="127">
        <v>1</v>
      </c>
    </row>
    <row r="30" spans="1:6" ht="53.25" customHeight="1" x14ac:dyDescent="0.2">
      <c r="A30" s="175">
        <v>45928</v>
      </c>
      <c r="B30" s="123"/>
      <c r="C30" s="123"/>
      <c r="D30" s="123"/>
      <c r="E30" s="124"/>
      <c r="F30" s="124"/>
    </row>
    <row r="31" spans="1:6" ht="53.25" customHeight="1" x14ac:dyDescent="0.2">
      <c r="A31" s="165">
        <v>45929</v>
      </c>
      <c r="B31" s="94"/>
      <c r="C31" s="94"/>
      <c r="D31" s="94"/>
      <c r="E31" s="130"/>
      <c r="F31" s="130">
        <v>1</v>
      </c>
    </row>
    <row r="32" spans="1:6" ht="53.25" customHeight="1" x14ac:dyDescent="0.2">
      <c r="A32" s="165">
        <v>45930</v>
      </c>
      <c r="B32" s="80"/>
      <c r="C32" s="80"/>
      <c r="D32" s="80"/>
      <c r="E32" s="164"/>
      <c r="F32" s="130">
        <v>1</v>
      </c>
    </row>
    <row r="33" spans="1:6" ht="53.25" customHeight="1" x14ac:dyDescent="0.2">
      <c r="A33" s="53" t="s">
        <v>44</v>
      </c>
      <c r="B33" s="54">
        <f>F33</f>
        <v>17</v>
      </c>
      <c r="C33" s="55"/>
      <c r="D33" s="55"/>
      <c r="E33" s="56">
        <f>SUM(E2:E32)</f>
        <v>6</v>
      </c>
      <c r="F33" s="56">
        <f>SUM(F2:F32)</f>
        <v>17</v>
      </c>
    </row>
  </sheetData>
  <pageMargins left="0.70866141732283472" right="0.70866141732283472" top="0.74803149606299213"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5"/>
  <sheetViews>
    <sheetView zoomScale="55" zoomScaleNormal="55" workbookViewId="0">
      <pane ySplit="1" topLeftCell="A10" activePane="bottomLeft" state="frozen"/>
      <selection pane="bottomLeft" activeCell="D26" sqref="D26"/>
    </sheetView>
  </sheetViews>
  <sheetFormatPr defaultColWidth="9.140625" defaultRowHeight="15" x14ac:dyDescent="0.25"/>
  <cols>
    <col min="1" max="1" width="41.28515625" style="171" customWidth="1"/>
    <col min="2" max="2" width="47" style="1" customWidth="1"/>
    <col min="3" max="3" width="25.7109375" style="1" customWidth="1"/>
    <col min="4" max="4" width="26.5703125" style="1" customWidth="1"/>
    <col min="5" max="5" width="15" style="159" customWidth="1"/>
    <col min="6" max="6" width="13.7109375" style="1" customWidth="1"/>
    <col min="7" max="16384" width="9.140625" style="1"/>
  </cols>
  <sheetData>
    <row r="1" spans="1:6" ht="36" x14ac:dyDescent="0.25">
      <c r="A1" s="255" t="s">
        <v>4</v>
      </c>
      <c r="B1" s="256" t="s">
        <v>4</v>
      </c>
      <c r="C1" s="256"/>
      <c r="D1" s="256"/>
      <c r="E1" s="256"/>
      <c r="F1" s="257"/>
    </row>
    <row r="2" spans="1:6" s="19" customFormat="1" ht="84" x14ac:dyDescent="0.2">
      <c r="A2" s="165" t="s">
        <v>48</v>
      </c>
      <c r="B2" s="132" t="s">
        <v>0</v>
      </c>
      <c r="C2" s="132" t="s">
        <v>1</v>
      </c>
      <c r="D2" s="132" t="s">
        <v>2</v>
      </c>
      <c r="E2" s="133" t="s">
        <v>16</v>
      </c>
      <c r="F2" s="133" t="s">
        <v>43</v>
      </c>
    </row>
    <row r="3" spans="1:6" ht="43.5" customHeight="1" x14ac:dyDescent="0.3">
      <c r="A3" s="166">
        <v>45931</v>
      </c>
      <c r="B3" s="134"/>
      <c r="C3" s="135"/>
      <c r="D3" s="134"/>
      <c r="E3" s="161"/>
      <c r="F3" s="134">
        <v>1</v>
      </c>
    </row>
    <row r="4" spans="1:6" ht="43.5" customHeight="1" x14ac:dyDescent="0.25">
      <c r="A4" s="166">
        <v>45932</v>
      </c>
      <c r="B4" s="136"/>
      <c r="C4" s="137"/>
      <c r="D4" s="137"/>
      <c r="E4" s="222"/>
      <c r="F4" s="134">
        <v>1</v>
      </c>
    </row>
    <row r="5" spans="1:6" ht="43.5" customHeight="1" x14ac:dyDescent="0.25">
      <c r="A5" s="166">
        <v>45933</v>
      </c>
      <c r="B5" s="136" t="s">
        <v>81</v>
      </c>
      <c r="C5" s="134"/>
      <c r="D5" s="134"/>
      <c r="E5" s="161"/>
      <c r="F5" s="134">
        <v>1</v>
      </c>
    </row>
    <row r="6" spans="1:6" ht="43.5" customHeight="1" x14ac:dyDescent="0.25">
      <c r="A6" s="166">
        <v>45934</v>
      </c>
      <c r="B6" s="134"/>
      <c r="C6" s="134"/>
      <c r="D6" s="134"/>
      <c r="E6" s="161"/>
      <c r="F6" s="134">
        <v>1</v>
      </c>
    </row>
    <row r="7" spans="1:6" ht="43.5" customHeight="1" x14ac:dyDescent="0.25">
      <c r="A7" s="169">
        <v>45935</v>
      </c>
      <c r="B7" s="138"/>
      <c r="C7" s="138"/>
      <c r="D7" s="138"/>
      <c r="E7" s="223"/>
      <c r="F7" s="138"/>
    </row>
    <row r="8" spans="1:6" ht="43.5" customHeight="1" x14ac:dyDescent="0.25">
      <c r="A8" s="166">
        <v>45936</v>
      </c>
      <c r="B8" s="134"/>
      <c r="C8" s="134"/>
      <c r="D8" s="134"/>
      <c r="E8" s="161"/>
      <c r="F8" s="134">
        <v>1</v>
      </c>
    </row>
    <row r="9" spans="1:6" ht="43.5" customHeight="1" x14ac:dyDescent="0.25">
      <c r="A9" s="166">
        <v>45937</v>
      </c>
      <c r="B9" s="126" t="s">
        <v>106</v>
      </c>
      <c r="C9" s="134"/>
      <c r="D9" s="134"/>
      <c r="E9" s="161"/>
      <c r="F9" s="134">
        <v>1</v>
      </c>
    </row>
    <row r="10" spans="1:6" ht="43.5" customHeight="1" x14ac:dyDescent="0.3">
      <c r="A10" s="166">
        <v>45938</v>
      </c>
      <c r="B10" s="134"/>
      <c r="C10" s="135"/>
      <c r="D10" s="134"/>
      <c r="E10" s="161"/>
      <c r="F10" s="134">
        <v>1</v>
      </c>
    </row>
    <row r="11" spans="1:6" ht="43.5" customHeight="1" x14ac:dyDescent="0.25">
      <c r="A11" s="166">
        <v>45939</v>
      </c>
      <c r="B11" s="134"/>
      <c r="C11" s="134"/>
      <c r="D11" s="134"/>
      <c r="E11" s="161"/>
      <c r="F11" s="134">
        <v>1</v>
      </c>
    </row>
    <row r="12" spans="1:6" ht="43.5" customHeight="1" x14ac:dyDescent="0.25">
      <c r="A12" s="166">
        <v>45940</v>
      </c>
      <c r="B12" s="134" t="s">
        <v>28</v>
      </c>
      <c r="C12" s="134"/>
      <c r="D12" s="134"/>
      <c r="E12" s="161">
        <v>2</v>
      </c>
      <c r="F12" s="134">
        <v>1</v>
      </c>
    </row>
    <row r="13" spans="1:6" ht="43.5" customHeight="1" x14ac:dyDescent="0.25">
      <c r="A13" s="166">
        <v>45941</v>
      </c>
      <c r="B13" s="134"/>
      <c r="C13" s="134"/>
      <c r="D13" s="134"/>
      <c r="E13" s="161"/>
      <c r="F13" s="134">
        <v>1</v>
      </c>
    </row>
    <row r="14" spans="1:6" ht="43.5" customHeight="1" x14ac:dyDescent="0.25">
      <c r="A14" s="169">
        <v>45942</v>
      </c>
      <c r="B14" s="138"/>
      <c r="C14" s="138"/>
      <c r="D14" s="138"/>
      <c r="E14" s="223"/>
      <c r="F14" s="138"/>
    </row>
    <row r="15" spans="1:6" ht="43.5" customHeight="1" x14ac:dyDescent="0.25">
      <c r="A15" s="166">
        <v>45943</v>
      </c>
      <c r="B15" s="134"/>
      <c r="C15" s="134"/>
      <c r="D15" s="134"/>
      <c r="E15" s="161"/>
      <c r="F15" s="134">
        <v>1</v>
      </c>
    </row>
    <row r="16" spans="1:6" ht="43.5" customHeight="1" x14ac:dyDescent="0.25">
      <c r="A16" s="166">
        <v>45944</v>
      </c>
      <c r="B16" s="134"/>
      <c r="C16" s="134"/>
      <c r="D16" s="134"/>
      <c r="E16" s="161"/>
      <c r="F16" s="134">
        <v>1</v>
      </c>
    </row>
    <row r="17" spans="1:6" ht="43.5" customHeight="1" x14ac:dyDescent="0.25">
      <c r="A17" s="166">
        <v>45945</v>
      </c>
      <c r="B17" s="121"/>
      <c r="C17" s="121"/>
      <c r="D17" s="121"/>
      <c r="E17" s="150"/>
      <c r="F17" s="134">
        <v>1</v>
      </c>
    </row>
    <row r="18" spans="1:6" ht="43.5" customHeight="1" x14ac:dyDescent="0.25">
      <c r="A18" s="166">
        <v>45946</v>
      </c>
      <c r="B18" s="121"/>
      <c r="C18" s="121"/>
      <c r="D18" s="121"/>
      <c r="E18" s="150"/>
      <c r="F18" s="134">
        <v>1</v>
      </c>
    </row>
    <row r="19" spans="1:6" ht="43.5" customHeight="1" x14ac:dyDescent="0.25">
      <c r="A19" s="166">
        <v>45947</v>
      </c>
      <c r="B19" s="139"/>
      <c r="C19" s="121"/>
      <c r="D19" s="121"/>
      <c r="E19" s="150"/>
      <c r="F19" s="134">
        <v>1</v>
      </c>
    </row>
    <row r="20" spans="1:6" ht="43.5" customHeight="1" x14ac:dyDescent="0.25">
      <c r="A20" s="166">
        <v>45948</v>
      </c>
      <c r="B20" s="121"/>
      <c r="C20" s="121"/>
      <c r="D20" s="121"/>
      <c r="E20" s="150"/>
      <c r="F20" s="134">
        <v>1</v>
      </c>
    </row>
    <row r="21" spans="1:6" ht="43.5" customHeight="1" x14ac:dyDescent="0.25">
      <c r="A21" s="169">
        <v>45949</v>
      </c>
      <c r="B21" s="140"/>
      <c r="C21" s="140"/>
      <c r="D21" s="140"/>
      <c r="E21" s="149"/>
      <c r="F21" s="138"/>
    </row>
    <row r="22" spans="1:6" ht="43.5" customHeight="1" x14ac:dyDescent="0.25">
      <c r="A22" s="166">
        <v>45950</v>
      </c>
      <c r="B22" s="121"/>
      <c r="C22" s="94"/>
      <c r="D22" s="141"/>
      <c r="E22" s="258">
        <v>4</v>
      </c>
      <c r="F22" s="134">
        <v>1</v>
      </c>
    </row>
    <row r="23" spans="1:6" ht="43.5" customHeight="1" x14ac:dyDescent="0.25">
      <c r="A23" s="166">
        <v>45951</v>
      </c>
      <c r="B23" s="121" t="s">
        <v>77</v>
      </c>
      <c r="C23" s="94" t="s">
        <v>95</v>
      </c>
      <c r="D23" s="134"/>
      <c r="E23" s="258"/>
      <c r="F23" s="134">
        <v>1</v>
      </c>
    </row>
    <row r="24" spans="1:6" ht="43.5" customHeight="1" x14ac:dyDescent="0.25">
      <c r="A24" s="166">
        <v>45952</v>
      </c>
      <c r="B24" s="121" t="s">
        <v>77</v>
      </c>
      <c r="C24" s="94" t="s">
        <v>94</v>
      </c>
      <c r="D24" s="94"/>
      <c r="E24" s="258"/>
      <c r="F24" s="134">
        <v>1</v>
      </c>
    </row>
    <row r="25" spans="1:6" ht="43.5" customHeight="1" x14ac:dyDescent="0.25">
      <c r="A25" s="166">
        <v>45953</v>
      </c>
      <c r="B25" s="121" t="s">
        <v>77</v>
      </c>
      <c r="C25" s="134"/>
      <c r="D25" s="94" t="s">
        <v>109</v>
      </c>
      <c r="E25" s="258"/>
      <c r="F25" s="134">
        <v>1</v>
      </c>
    </row>
    <row r="26" spans="1:6" ht="43.5" customHeight="1" x14ac:dyDescent="0.25">
      <c r="A26" s="170">
        <v>45954</v>
      </c>
      <c r="B26" s="121" t="s">
        <v>77</v>
      </c>
      <c r="C26" s="134"/>
      <c r="D26" s="94" t="s">
        <v>74</v>
      </c>
      <c r="E26" s="258"/>
      <c r="F26" s="134">
        <v>1</v>
      </c>
    </row>
    <row r="27" spans="1:6" ht="43.5" customHeight="1" x14ac:dyDescent="0.25">
      <c r="A27" s="170">
        <v>45955</v>
      </c>
      <c r="B27" s="142"/>
      <c r="C27" s="143"/>
      <c r="D27" s="143"/>
      <c r="E27" s="224"/>
      <c r="F27" s="134">
        <v>1</v>
      </c>
    </row>
    <row r="28" spans="1:6" ht="43.5" customHeight="1" x14ac:dyDescent="0.25">
      <c r="A28" s="169">
        <v>45956</v>
      </c>
      <c r="B28" s="219"/>
      <c r="C28" s="220"/>
      <c r="D28" s="221"/>
      <c r="E28" s="225"/>
      <c r="F28" s="138"/>
    </row>
    <row r="29" spans="1:6" ht="76.5" customHeight="1" x14ac:dyDescent="0.25">
      <c r="A29" s="165">
        <v>45957</v>
      </c>
      <c r="B29" s="217" t="s">
        <v>82</v>
      </c>
      <c r="C29" s="218" t="s">
        <v>107</v>
      </c>
      <c r="D29" s="218" t="s">
        <v>107</v>
      </c>
      <c r="E29" s="161">
        <v>1</v>
      </c>
      <c r="F29" s="134">
        <v>1</v>
      </c>
    </row>
    <row r="30" spans="1:6" ht="43.5" customHeight="1" x14ac:dyDescent="0.25">
      <c r="A30" s="165">
        <v>45958</v>
      </c>
      <c r="B30" s="147"/>
      <c r="C30" s="145"/>
      <c r="D30" s="93"/>
      <c r="E30" s="161"/>
      <c r="F30" s="134">
        <v>1</v>
      </c>
    </row>
    <row r="31" spans="1:6" ht="43.5" customHeight="1" x14ac:dyDescent="0.25">
      <c r="A31" s="165">
        <v>45959</v>
      </c>
      <c r="B31" s="147"/>
      <c r="C31" s="145"/>
      <c r="D31" s="93"/>
      <c r="E31" s="161"/>
      <c r="F31" s="134">
        <v>1</v>
      </c>
    </row>
    <row r="32" spans="1:6" ht="58.5" customHeight="1" x14ac:dyDescent="0.25">
      <c r="A32" s="165">
        <v>45960</v>
      </c>
      <c r="B32" s="93"/>
      <c r="C32" s="134"/>
      <c r="D32" s="134"/>
      <c r="E32" s="161"/>
      <c r="F32" s="134">
        <v>1</v>
      </c>
    </row>
    <row r="33" spans="1:6" ht="123" customHeight="1" x14ac:dyDescent="0.25">
      <c r="A33" s="165">
        <v>45961</v>
      </c>
      <c r="B33" s="93" t="s">
        <v>108</v>
      </c>
      <c r="C33" s="134"/>
      <c r="D33" s="134"/>
      <c r="E33" s="161">
        <v>2</v>
      </c>
      <c r="F33" s="134">
        <v>1</v>
      </c>
    </row>
    <row r="34" spans="1:6" ht="51.6" customHeight="1" x14ac:dyDescent="0.25">
      <c r="A34" s="167" t="s">
        <v>44</v>
      </c>
      <c r="B34" s="16">
        <f>'SETTEMBRE 2025'!B33+'OTTOBRE 2025'!F34</f>
        <v>44</v>
      </c>
      <c r="C34" s="17"/>
      <c r="D34" s="17"/>
      <c r="E34" s="226">
        <f>SUM(E3:E33)</f>
        <v>9</v>
      </c>
      <c r="F34" s="18">
        <f>SUM(F2:F33)</f>
        <v>27</v>
      </c>
    </row>
    <row r="35" spans="1:6" ht="33.75" customHeight="1" x14ac:dyDescent="0.25">
      <c r="A35" s="254" t="s">
        <v>19</v>
      </c>
      <c r="B35" s="254"/>
      <c r="C35" s="254"/>
      <c r="D35" s="254"/>
      <c r="E35" s="254"/>
      <c r="F35" s="254"/>
    </row>
  </sheetData>
  <mergeCells count="3">
    <mergeCell ref="A35:F35"/>
    <mergeCell ref="A1:F1"/>
    <mergeCell ref="E22:E26"/>
  </mergeCells>
  <pageMargins left="0.70866141732283472" right="0.70866141732283472" top="0.74803149606299213" bottom="0.74803149606299213" header="0.31496062992125984" footer="0.31496062992125984"/>
  <pageSetup paperSize="9" scale="49" orientation="portrait"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3"/>
  <sheetViews>
    <sheetView zoomScale="59" zoomScaleNormal="59" workbookViewId="0">
      <pane ySplit="1" topLeftCell="A16" activePane="bottomLeft" state="frozen"/>
      <selection pane="bottomLeft" activeCell="C23" sqref="C23"/>
    </sheetView>
  </sheetViews>
  <sheetFormatPr defaultColWidth="9.140625" defaultRowHeight="18.75" x14ac:dyDescent="0.25"/>
  <cols>
    <col min="1" max="1" width="46.85546875" style="199" customWidth="1"/>
    <col min="2" max="2" width="83.42578125" style="59" customWidth="1"/>
    <col min="3" max="3" width="35.42578125" style="59" customWidth="1"/>
    <col min="4" max="4" width="31.42578125" style="59" customWidth="1"/>
    <col min="5" max="5" width="12" style="88" customWidth="1"/>
    <col min="6" max="6" width="10.7109375" style="59" customWidth="1"/>
    <col min="7" max="16384" width="9.140625" style="1"/>
  </cols>
  <sheetData>
    <row r="1" spans="1:6" ht="36" x14ac:dyDescent="0.25">
      <c r="A1" s="259" t="s">
        <v>45</v>
      </c>
      <c r="B1" s="259" t="s">
        <v>5</v>
      </c>
      <c r="C1" s="259"/>
      <c r="D1" s="259"/>
      <c r="E1" s="259"/>
      <c r="F1" s="259"/>
    </row>
    <row r="2" spans="1:6" s="81" customFormat="1" ht="48" customHeight="1" x14ac:dyDescent="0.3">
      <c r="A2" s="185" t="s">
        <v>48</v>
      </c>
      <c r="B2" s="132" t="s">
        <v>0</v>
      </c>
      <c r="C2" s="132" t="s">
        <v>1</v>
      </c>
      <c r="D2" s="132" t="s">
        <v>2</v>
      </c>
      <c r="E2" s="133" t="s">
        <v>16</v>
      </c>
      <c r="F2" s="133" t="s">
        <v>43</v>
      </c>
    </row>
    <row r="3" spans="1:6" s="32" customFormat="1" ht="48" customHeight="1" x14ac:dyDescent="0.25">
      <c r="A3" s="186">
        <v>45962</v>
      </c>
      <c r="B3" s="123" t="s">
        <v>21</v>
      </c>
      <c r="C3" s="123"/>
      <c r="D3" s="123"/>
      <c r="E3" s="149"/>
      <c r="F3" s="123"/>
    </row>
    <row r="4" spans="1:6" s="32" customFormat="1" ht="48" customHeight="1" x14ac:dyDescent="0.25">
      <c r="A4" s="186">
        <v>45963</v>
      </c>
      <c r="B4" s="123"/>
      <c r="C4" s="123"/>
      <c r="D4" s="123"/>
      <c r="E4" s="149"/>
      <c r="F4" s="123"/>
    </row>
    <row r="5" spans="1:6" s="32" customFormat="1" ht="48" customHeight="1" x14ac:dyDescent="0.25">
      <c r="A5" s="185">
        <v>45964</v>
      </c>
      <c r="B5" s="94"/>
      <c r="C5" s="94"/>
      <c r="D5" s="94"/>
      <c r="E5" s="150"/>
      <c r="F5" s="94">
        <v>1</v>
      </c>
    </row>
    <row r="6" spans="1:6" s="32" customFormat="1" ht="48" customHeight="1" x14ac:dyDescent="0.25">
      <c r="A6" s="185">
        <v>45965</v>
      </c>
      <c r="B6" s="94"/>
      <c r="C6" s="94"/>
      <c r="D6" s="94"/>
      <c r="E6" s="150"/>
      <c r="F6" s="94">
        <v>1</v>
      </c>
    </row>
    <row r="7" spans="1:6" s="32" customFormat="1" ht="48" customHeight="1" x14ac:dyDescent="0.25">
      <c r="A7" s="185">
        <v>45966</v>
      </c>
      <c r="B7" s="94"/>
      <c r="C7" s="94"/>
      <c r="D7" s="94"/>
      <c r="E7" s="150"/>
      <c r="F7" s="94">
        <v>1</v>
      </c>
    </row>
    <row r="8" spans="1:6" s="32" customFormat="1" ht="48" customHeight="1" x14ac:dyDescent="0.25">
      <c r="A8" s="185">
        <v>45967</v>
      </c>
      <c r="B8" s="94"/>
      <c r="C8" s="94"/>
      <c r="D8" s="94"/>
      <c r="E8" s="150"/>
      <c r="F8" s="94">
        <v>1</v>
      </c>
    </row>
    <row r="9" spans="1:6" s="32" customFormat="1" ht="48" customHeight="1" x14ac:dyDescent="0.25">
      <c r="A9" s="185">
        <v>45968</v>
      </c>
      <c r="B9" s="147"/>
      <c r="C9" s="94"/>
      <c r="D9" s="94"/>
      <c r="E9" s="150"/>
      <c r="F9" s="94">
        <v>1</v>
      </c>
    </row>
    <row r="10" spans="1:6" s="32" customFormat="1" ht="48" customHeight="1" x14ac:dyDescent="0.25">
      <c r="A10" s="185">
        <v>45969</v>
      </c>
      <c r="B10" s="94"/>
      <c r="C10" s="94"/>
      <c r="D10" s="94"/>
      <c r="E10" s="150"/>
      <c r="F10" s="94">
        <v>1</v>
      </c>
    </row>
    <row r="11" spans="1:6" s="32" customFormat="1" ht="48" customHeight="1" x14ac:dyDescent="0.25">
      <c r="A11" s="186">
        <v>45970</v>
      </c>
      <c r="B11" s="195"/>
      <c r="C11" s="123"/>
      <c r="D11" s="123"/>
      <c r="E11" s="149"/>
      <c r="F11" s="123"/>
    </row>
    <row r="12" spans="1:6" s="32" customFormat="1" ht="48" customHeight="1" x14ac:dyDescent="0.25">
      <c r="A12" s="185">
        <v>45971</v>
      </c>
      <c r="B12" s="196"/>
      <c r="C12" s="94"/>
      <c r="D12" s="94"/>
      <c r="E12" s="150"/>
      <c r="F12" s="94">
        <v>1</v>
      </c>
    </row>
    <row r="13" spans="1:6" s="32" customFormat="1" ht="48" customHeight="1" x14ac:dyDescent="0.25">
      <c r="A13" s="185">
        <v>45972</v>
      </c>
      <c r="B13" s="94"/>
      <c r="C13" s="94"/>
      <c r="D13" s="94"/>
      <c r="E13" s="150"/>
      <c r="F13" s="94">
        <v>1</v>
      </c>
    </row>
    <row r="14" spans="1:6" s="32" customFormat="1" ht="48" customHeight="1" x14ac:dyDescent="0.25">
      <c r="A14" s="185">
        <v>45973</v>
      </c>
      <c r="B14" s="94"/>
      <c r="C14" s="94"/>
      <c r="D14" s="94"/>
      <c r="E14" s="150"/>
      <c r="F14" s="94">
        <v>1</v>
      </c>
    </row>
    <row r="15" spans="1:6" s="32" customFormat="1" ht="48" customHeight="1" x14ac:dyDescent="0.25">
      <c r="A15" s="185">
        <v>45974</v>
      </c>
      <c r="B15" s="94"/>
      <c r="C15" s="94"/>
      <c r="D15" s="94"/>
      <c r="E15" s="150"/>
      <c r="F15" s="94">
        <v>1</v>
      </c>
    </row>
    <row r="16" spans="1:6" s="32" customFormat="1" ht="48" customHeight="1" x14ac:dyDescent="0.25">
      <c r="A16" s="185">
        <v>45975</v>
      </c>
      <c r="B16" s="94"/>
      <c r="C16" s="94"/>
      <c r="D16" s="94"/>
      <c r="E16" s="150"/>
      <c r="F16" s="94">
        <v>1</v>
      </c>
    </row>
    <row r="17" spans="1:6" s="32" customFormat="1" ht="48" customHeight="1" x14ac:dyDescent="0.25">
      <c r="A17" s="185">
        <v>45976</v>
      </c>
      <c r="B17" s="94"/>
      <c r="C17" s="94"/>
      <c r="D17" s="94"/>
      <c r="E17" s="150"/>
      <c r="F17" s="94">
        <v>1</v>
      </c>
    </row>
    <row r="18" spans="1:6" s="32" customFormat="1" ht="48" customHeight="1" x14ac:dyDescent="0.25">
      <c r="A18" s="186">
        <v>45977</v>
      </c>
      <c r="B18" s="195"/>
      <c r="C18" s="123"/>
      <c r="D18" s="123"/>
      <c r="E18" s="149"/>
      <c r="F18" s="123"/>
    </row>
    <row r="19" spans="1:6" s="32" customFormat="1" ht="48" customHeight="1" x14ac:dyDescent="0.25">
      <c r="A19" s="185">
        <v>45978</v>
      </c>
      <c r="B19" s="93"/>
      <c r="C19" s="94"/>
      <c r="D19" s="94"/>
      <c r="E19" s="94"/>
      <c r="F19" s="94">
        <v>1</v>
      </c>
    </row>
    <row r="20" spans="1:6" s="32" customFormat="1" ht="48" customHeight="1" x14ac:dyDescent="0.25">
      <c r="A20" s="185">
        <v>45979</v>
      </c>
      <c r="B20" s="93" t="s">
        <v>51</v>
      </c>
      <c r="C20" s="94"/>
      <c r="D20" s="94" t="s">
        <v>74</v>
      </c>
      <c r="E20" s="261">
        <v>3</v>
      </c>
      <c r="F20" s="94">
        <v>1</v>
      </c>
    </row>
    <row r="21" spans="1:6" s="32" customFormat="1" ht="48" customHeight="1" x14ac:dyDescent="0.25">
      <c r="A21" s="185">
        <v>45980</v>
      </c>
      <c r="B21" s="93" t="s">
        <v>51</v>
      </c>
      <c r="C21" s="94"/>
      <c r="D21" s="94" t="s">
        <v>74</v>
      </c>
      <c r="E21" s="262"/>
      <c r="F21" s="94">
        <v>1</v>
      </c>
    </row>
    <row r="22" spans="1:6" s="32" customFormat="1" ht="48" customHeight="1" x14ac:dyDescent="0.25">
      <c r="A22" s="185">
        <v>45981</v>
      </c>
      <c r="B22" s="93" t="s">
        <v>51</v>
      </c>
      <c r="C22" s="94" t="s">
        <v>95</v>
      </c>
      <c r="D22" s="94"/>
      <c r="E22" s="262"/>
      <c r="F22" s="94">
        <v>1</v>
      </c>
    </row>
    <row r="23" spans="1:6" s="32" customFormat="1" ht="48" customHeight="1" x14ac:dyDescent="0.25">
      <c r="A23" s="185">
        <v>45982</v>
      </c>
      <c r="B23" s="93" t="s">
        <v>51</v>
      </c>
      <c r="C23" s="94" t="s">
        <v>94</v>
      </c>
      <c r="D23" s="94"/>
      <c r="E23" s="263"/>
      <c r="F23" s="94">
        <v>1</v>
      </c>
    </row>
    <row r="24" spans="1:6" s="32" customFormat="1" ht="48" customHeight="1" x14ac:dyDescent="0.25">
      <c r="A24" s="185">
        <v>45983</v>
      </c>
      <c r="B24" s="93"/>
      <c r="C24" s="94"/>
      <c r="D24" s="94"/>
      <c r="E24" s="150"/>
      <c r="F24" s="94">
        <v>1</v>
      </c>
    </row>
    <row r="25" spans="1:6" s="32" customFormat="1" ht="48" customHeight="1" x14ac:dyDescent="0.25">
      <c r="A25" s="186">
        <v>45984</v>
      </c>
      <c r="B25" s="144"/>
      <c r="C25" s="123"/>
      <c r="D25" s="123"/>
      <c r="E25" s="149"/>
      <c r="F25" s="123"/>
    </row>
    <row r="26" spans="1:6" s="32" customFormat="1" ht="48" customHeight="1" x14ac:dyDescent="0.25">
      <c r="A26" s="197">
        <v>45985</v>
      </c>
      <c r="B26" s="34"/>
      <c r="C26" s="94"/>
      <c r="D26" s="94"/>
      <c r="E26" s="150"/>
      <c r="F26" s="94">
        <v>1</v>
      </c>
    </row>
    <row r="27" spans="1:6" s="32" customFormat="1" ht="48" customHeight="1" x14ac:dyDescent="0.25">
      <c r="A27" s="197">
        <v>45986</v>
      </c>
      <c r="B27" s="172" t="s">
        <v>79</v>
      </c>
      <c r="C27" s="31"/>
      <c r="D27" s="94"/>
      <c r="E27" s="31"/>
      <c r="F27" s="94">
        <v>1</v>
      </c>
    </row>
    <row r="28" spans="1:6" s="32" customFormat="1" ht="48" customHeight="1" x14ac:dyDescent="0.25">
      <c r="A28" s="185">
        <v>45987</v>
      </c>
      <c r="B28" s="94"/>
      <c r="C28" s="151" t="s">
        <v>59</v>
      </c>
      <c r="D28" s="31"/>
      <c r="E28" s="31"/>
      <c r="F28" s="94">
        <v>1</v>
      </c>
    </row>
    <row r="29" spans="1:6" s="32" customFormat="1" ht="42" x14ac:dyDescent="0.25">
      <c r="A29" s="185">
        <v>45988</v>
      </c>
      <c r="B29" s="94"/>
      <c r="D29" s="151" t="s">
        <v>59</v>
      </c>
      <c r="E29" s="260">
        <v>2.5</v>
      </c>
      <c r="F29" s="94">
        <v>1</v>
      </c>
    </row>
    <row r="30" spans="1:6" s="32" customFormat="1" ht="41.25" customHeight="1" x14ac:dyDescent="0.25">
      <c r="A30" s="185">
        <v>45989</v>
      </c>
      <c r="B30" s="94"/>
      <c r="C30" s="94"/>
      <c r="E30" s="260"/>
      <c r="F30" s="94">
        <v>1</v>
      </c>
    </row>
    <row r="31" spans="1:6" s="32" customFormat="1" ht="59.25" customHeight="1" x14ac:dyDescent="0.25">
      <c r="A31" s="185">
        <v>45990</v>
      </c>
      <c r="B31" s="94" t="s">
        <v>73</v>
      </c>
      <c r="C31" s="94"/>
      <c r="D31" s="94"/>
      <c r="E31" s="94"/>
      <c r="F31" s="94">
        <v>1</v>
      </c>
    </row>
    <row r="32" spans="1:6" s="32" customFormat="1" ht="48" customHeight="1" x14ac:dyDescent="0.25">
      <c r="A32" s="186">
        <v>45991</v>
      </c>
      <c r="B32" s="144"/>
      <c r="C32" s="123"/>
      <c r="D32" s="123"/>
      <c r="E32" s="123"/>
      <c r="F32" s="123"/>
    </row>
    <row r="33" spans="1:6" s="32" customFormat="1" ht="48" customHeight="1" x14ac:dyDescent="0.25">
      <c r="A33" s="198" t="s">
        <v>44</v>
      </c>
      <c r="B33" s="153">
        <f>'OTTOBRE 2025'!B34+'NOVEMBRE 2025'!F33</f>
        <v>68</v>
      </c>
      <c r="C33" s="154"/>
      <c r="D33" s="154"/>
      <c r="E33" s="155">
        <f>SUM(E3:E32)</f>
        <v>5.5</v>
      </c>
      <c r="F33" s="155">
        <f>SUM(F3:F32)</f>
        <v>24</v>
      </c>
    </row>
  </sheetData>
  <mergeCells count="3">
    <mergeCell ref="A1:F1"/>
    <mergeCell ref="E29:E30"/>
    <mergeCell ref="E20:E23"/>
  </mergeCells>
  <pageMargins left="0.70866141732283472" right="0.70866141732283472" top="0.74803149606299213" bottom="0.74803149606299213" header="0.31496062992125984" footer="0.31496062992125984"/>
  <pageSetup paperSize="9" scale="40" orientation="portrait"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4"/>
  <sheetViews>
    <sheetView zoomScale="59" zoomScaleNormal="59" workbookViewId="0">
      <pane ySplit="1" topLeftCell="A9" activePane="bottomLeft" state="frozen"/>
      <selection pane="bottomLeft" activeCell="C22" sqref="C22:D22"/>
    </sheetView>
  </sheetViews>
  <sheetFormatPr defaultColWidth="9.140625" defaultRowHeight="15" x14ac:dyDescent="0.25"/>
  <cols>
    <col min="1" max="1" width="39.140625" style="209" customWidth="1"/>
    <col min="2" max="2" width="91" style="59" customWidth="1"/>
    <col min="3" max="3" width="28.140625" style="59" customWidth="1"/>
    <col min="4" max="4" width="30.85546875" style="59" customWidth="1"/>
    <col min="5" max="5" width="15.85546875" style="59" customWidth="1"/>
    <col min="6" max="6" width="14.42578125" style="59" customWidth="1"/>
    <col min="7" max="16384" width="9.140625" style="1"/>
  </cols>
  <sheetData>
    <row r="1" spans="1:6" ht="51" customHeight="1" x14ac:dyDescent="0.25">
      <c r="A1" s="264" t="s">
        <v>6</v>
      </c>
      <c r="B1" s="265" t="s">
        <v>6</v>
      </c>
      <c r="C1" s="265"/>
      <c r="D1" s="265"/>
      <c r="E1" s="265"/>
      <c r="F1" s="266"/>
    </row>
    <row r="2" spans="1:6" ht="51" customHeight="1" x14ac:dyDescent="0.25">
      <c r="A2" s="77" t="s">
        <v>48</v>
      </c>
      <c r="B2" s="24" t="s">
        <v>0</v>
      </c>
      <c r="C2" s="24" t="s">
        <v>1</v>
      </c>
      <c r="D2" s="24" t="s">
        <v>2</v>
      </c>
      <c r="E2" s="25" t="s">
        <v>16</v>
      </c>
      <c r="F2" s="25" t="s">
        <v>43</v>
      </c>
    </row>
    <row r="3" spans="1:6" ht="51" customHeight="1" x14ac:dyDescent="0.25">
      <c r="A3" s="77">
        <v>45992</v>
      </c>
      <c r="B3" s="34"/>
      <c r="C3" s="34"/>
      <c r="D3" s="34"/>
      <c r="E3" s="34"/>
      <c r="F3" s="34">
        <v>1</v>
      </c>
    </row>
    <row r="4" spans="1:6" ht="51" customHeight="1" x14ac:dyDescent="0.25">
      <c r="A4" s="77">
        <v>45993</v>
      </c>
      <c r="B4" s="34"/>
      <c r="C4" s="34"/>
      <c r="D4" s="34"/>
      <c r="E4" s="34"/>
      <c r="F4" s="34">
        <v>1</v>
      </c>
    </row>
    <row r="5" spans="1:6" ht="51" customHeight="1" x14ac:dyDescent="0.25">
      <c r="A5" s="77">
        <v>45994</v>
      </c>
      <c r="B5" s="227" t="s">
        <v>80</v>
      </c>
      <c r="C5" s="34"/>
      <c r="D5" s="34"/>
      <c r="E5" s="34"/>
      <c r="F5" s="34">
        <v>1</v>
      </c>
    </row>
    <row r="6" spans="1:6" ht="51" customHeight="1" x14ac:dyDescent="0.25">
      <c r="A6" s="77">
        <v>45995</v>
      </c>
      <c r="B6" s="34"/>
      <c r="C6" s="87"/>
      <c r="D6" s="80"/>
      <c r="E6" s="34"/>
      <c r="F6" s="34">
        <v>1</v>
      </c>
    </row>
    <row r="7" spans="1:6" ht="61.5" customHeight="1" x14ac:dyDescent="0.25">
      <c r="A7" s="77">
        <v>45996</v>
      </c>
      <c r="B7" s="95"/>
      <c r="C7" s="87"/>
      <c r="D7" s="87"/>
      <c r="E7" s="87"/>
      <c r="F7" s="34">
        <v>1</v>
      </c>
    </row>
    <row r="8" spans="1:6" ht="51" customHeight="1" x14ac:dyDescent="0.25">
      <c r="A8" s="77">
        <v>45997</v>
      </c>
      <c r="B8" s="34"/>
      <c r="C8" s="87"/>
      <c r="D8" s="87"/>
      <c r="E8" s="87"/>
      <c r="F8" s="34">
        <v>1</v>
      </c>
    </row>
    <row r="9" spans="1:6" ht="51" customHeight="1" x14ac:dyDescent="0.25">
      <c r="A9" s="184">
        <v>45998</v>
      </c>
      <c r="B9" s="52"/>
      <c r="C9" s="68"/>
      <c r="D9" s="68"/>
      <c r="E9" s="68"/>
      <c r="F9" s="52"/>
    </row>
    <row r="10" spans="1:6" ht="51" customHeight="1" x14ac:dyDescent="0.25">
      <c r="A10" s="184">
        <v>45999</v>
      </c>
      <c r="B10" s="52" t="s">
        <v>70</v>
      </c>
      <c r="C10" s="52"/>
      <c r="D10" s="52"/>
      <c r="E10" s="52"/>
      <c r="F10" s="52"/>
    </row>
    <row r="11" spans="1:6" ht="51" customHeight="1" x14ac:dyDescent="0.25">
      <c r="A11" s="77">
        <v>46000</v>
      </c>
      <c r="B11" s="34"/>
      <c r="C11" s="34"/>
      <c r="D11" s="34"/>
      <c r="E11" s="34"/>
      <c r="F11" s="34">
        <v>1</v>
      </c>
    </row>
    <row r="12" spans="1:6" ht="51" customHeight="1" x14ac:dyDescent="0.25">
      <c r="A12" s="77">
        <v>46001</v>
      </c>
      <c r="B12" s="34"/>
      <c r="C12" s="34"/>
      <c r="D12" s="34"/>
      <c r="E12" s="34"/>
      <c r="F12" s="34">
        <v>1</v>
      </c>
    </row>
    <row r="13" spans="1:6" ht="51" customHeight="1" x14ac:dyDescent="0.25">
      <c r="A13" s="77">
        <v>46002</v>
      </c>
      <c r="B13" s="34"/>
      <c r="C13" s="34"/>
      <c r="D13" s="34"/>
      <c r="E13" s="34"/>
      <c r="F13" s="34">
        <v>1</v>
      </c>
    </row>
    <row r="14" spans="1:6" ht="51" customHeight="1" x14ac:dyDescent="0.25">
      <c r="A14" s="77">
        <v>46003</v>
      </c>
      <c r="B14" s="34"/>
      <c r="C14" s="34"/>
      <c r="D14" s="34"/>
      <c r="E14" s="34"/>
      <c r="F14" s="34">
        <v>1</v>
      </c>
    </row>
    <row r="15" spans="1:6" ht="51" customHeight="1" x14ac:dyDescent="0.25">
      <c r="A15" s="77">
        <v>46004</v>
      </c>
      <c r="B15" s="34"/>
      <c r="C15" s="34"/>
      <c r="D15" s="34"/>
      <c r="E15" s="34"/>
      <c r="F15" s="34">
        <v>1</v>
      </c>
    </row>
    <row r="16" spans="1:6" ht="51" customHeight="1" x14ac:dyDescent="0.25">
      <c r="A16" s="184">
        <v>46005</v>
      </c>
      <c r="B16" s="52"/>
      <c r="C16" s="52"/>
      <c r="D16" s="52"/>
      <c r="E16" s="52"/>
      <c r="F16" s="52"/>
    </row>
    <row r="17" spans="1:6" ht="51" customHeight="1" x14ac:dyDescent="0.25">
      <c r="A17" s="77">
        <v>46006</v>
      </c>
      <c r="B17" s="34"/>
      <c r="C17" s="34"/>
      <c r="D17" s="34"/>
      <c r="E17" s="34"/>
      <c r="F17" s="34">
        <v>1</v>
      </c>
    </row>
    <row r="18" spans="1:6" ht="51" customHeight="1" x14ac:dyDescent="0.25">
      <c r="A18" s="77">
        <v>46007</v>
      </c>
      <c r="B18" s="147" t="s">
        <v>105</v>
      </c>
      <c r="C18" s="96"/>
      <c r="D18" s="34"/>
      <c r="E18" s="34">
        <v>2</v>
      </c>
      <c r="F18" s="34">
        <v>1</v>
      </c>
    </row>
    <row r="19" spans="1:6" ht="51" customHeight="1" x14ac:dyDescent="0.25">
      <c r="A19" s="207">
        <v>46008</v>
      </c>
      <c r="B19" s="60"/>
      <c r="C19" s="96"/>
      <c r="D19" s="34"/>
      <c r="E19" s="34"/>
      <c r="F19" s="34">
        <v>1</v>
      </c>
    </row>
    <row r="20" spans="1:6" ht="51" customHeight="1" x14ac:dyDescent="0.25">
      <c r="A20" s="207">
        <v>46009</v>
      </c>
      <c r="B20" s="60" t="s">
        <v>104</v>
      </c>
      <c r="C20" s="97"/>
      <c r="D20" s="34"/>
      <c r="E20" s="34"/>
      <c r="F20" s="34">
        <v>1</v>
      </c>
    </row>
    <row r="21" spans="1:6" ht="51" customHeight="1" x14ac:dyDescent="0.25">
      <c r="A21" s="207">
        <v>46010</v>
      </c>
      <c r="B21" s="60" t="s">
        <v>52</v>
      </c>
      <c r="C21" s="98"/>
      <c r="D21" s="34"/>
      <c r="E21" s="34"/>
      <c r="F21" s="34">
        <v>1</v>
      </c>
    </row>
    <row r="22" spans="1:6" ht="51" customHeight="1" x14ac:dyDescent="0.25">
      <c r="A22" s="185">
        <v>46011</v>
      </c>
      <c r="B22" s="99" t="s">
        <v>52</v>
      </c>
      <c r="C22" s="237" t="s">
        <v>54</v>
      </c>
      <c r="D22" s="237" t="s">
        <v>54</v>
      </c>
      <c r="E22" s="34"/>
      <c r="F22" s="34">
        <v>1</v>
      </c>
    </row>
    <row r="23" spans="1:6" ht="51" customHeight="1" x14ac:dyDescent="0.25">
      <c r="A23" s="208">
        <v>46012</v>
      </c>
      <c r="B23" s="64"/>
      <c r="C23" s="100"/>
      <c r="D23" s="52"/>
      <c r="E23" s="52"/>
      <c r="F23" s="52"/>
    </row>
    <row r="24" spans="1:6" ht="51" customHeight="1" x14ac:dyDescent="0.25">
      <c r="A24" s="233">
        <v>46013</v>
      </c>
      <c r="B24" s="232" t="s">
        <v>42</v>
      </c>
      <c r="C24" s="216"/>
      <c r="D24" s="216"/>
      <c r="E24" s="216"/>
      <c r="F24" s="216"/>
    </row>
    <row r="25" spans="1:6" ht="51" customHeight="1" x14ac:dyDescent="0.25">
      <c r="A25" s="191">
        <v>46014</v>
      </c>
      <c r="B25" s="267" t="s">
        <v>56</v>
      </c>
      <c r="C25" s="51"/>
      <c r="D25" s="51"/>
      <c r="E25" s="51"/>
      <c r="F25" s="51"/>
    </row>
    <row r="26" spans="1:6" ht="51" customHeight="1" x14ac:dyDescent="0.25">
      <c r="A26" s="191">
        <v>46015</v>
      </c>
      <c r="B26" s="268"/>
      <c r="C26" s="51" t="s">
        <v>32</v>
      </c>
      <c r="D26" s="51" t="s">
        <v>32</v>
      </c>
      <c r="E26" s="51"/>
      <c r="F26" s="51"/>
    </row>
    <row r="27" spans="1:6" ht="51" customHeight="1" x14ac:dyDescent="0.25">
      <c r="A27" s="184">
        <v>46016</v>
      </c>
      <c r="B27" s="268"/>
      <c r="C27" s="62"/>
      <c r="D27" s="62"/>
      <c r="E27" s="52"/>
      <c r="F27" s="52"/>
    </row>
    <row r="28" spans="1:6" ht="51" customHeight="1" x14ac:dyDescent="0.25">
      <c r="A28" s="184">
        <v>46017</v>
      </c>
      <c r="B28" s="268"/>
      <c r="C28" s="62"/>
      <c r="D28" s="62"/>
      <c r="E28" s="52"/>
      <c r="F28" s="52"/>
    </row>
    <row r="29" spans="1:6" ht="51" customHeight="1" x14ac:dyDescent="0.25">
      <c r="A29" s="191">
        <v>46018</v>
      </c>
      <c r="B29" s="268"/>
      <c r="C29" s="51" t="s">
        <v>32</v>
      </c>
      <c r="D29" s="51" t="s">
        <v>32</v>
      </c>
      <c r="E29" s="63"/>
      <c r="F29" s="51"/>
    </row>
    <row r="30" spans="1:6" ht="51" customHeight="1" x14ac:dyDescent="0.25">
      <c r="A30" s="184">
        <v>46019</v>
      </c>
      <c r="B30" s="268"/>
      <c r="C30" s="52"/>
      <c r="D30" s="68"/>
      <c r="E30" s="52"/>
      <c r="F30" s="52"/>
    </row>
    <row r="31" spans="1:6" ht="51" customHeight="1" x14ac:dyDescent="0.25">
      <c r="A31" s="191">
        <v>46020</v>
      </c>
      <c r="B31" s="268"/>
      <c r="C31" s="51"/>
      <c r="D31" s="51"/>
      <c r="E31" s="51"/>
      <c r="F31" s="51"/>
    </row>
    <row r="32" spans="1:6" ht="51" customHeight="1" x14ac:dyDescent="0.25">
      <c r="A32" s="191">
        <v>46021</v>
      </c>
      <c r="B32" s="268"/>
      <c r="C32" s="51"/>
      <c r="D32" s="51"/>
      <c r="E32" s="51"/>
      <c r="F32" s="51"/>
    </row>
    <row r="33" spans="1:6" ht="51" customHeight="1" x14ac:dyDescent="0.25">
      <c r="A33" s="191">
        <v>46022</v>
      </c>
      <c r="B33" s="269"/>
      <c r="C33" s="51"/>
      <c r="D33" s="51"/>
      <c r="E33" s="61"/>
      <c r="F33" s="61"/>
    </row>
    <row r="34" spans="1:6" ht="51" customHeight="1" x14ac:dyDescent="0.25">
      <c r="A34" s="152" t="s">
        <v>44</v>
      </c>
      <c r="B34" s="54">
        <f>'NOVEMBRE 2025'!B33+'DICEMBRE 2025'!F34</f>
        <v>85</v>
      </c>
      <c r="C34" s="55"/>
      <c r="D34" s="55"/>
      <c r="E34" s="56">
        <f>SUM(E3:E33)</f>
        <v>2</v>
      </c>
      <c r="F34" s="56">
        <f>SUM(F3:F33)</f>
        <v>17</v>
      </c>
    </row>
  </sheetData>
  <mergeCells count="2">
    <mergeCell ref="A1:F1"/>
    <mergeCell ref="B25:B33"/>
  </mergeCells>
  <phoneticPr fontId="50" type="noConversion"/>
  <conditionalFormatting sqref="C17:D17 C31:D33">
    <cfRule type="containsText" dxfId="24" priority="4" operator="containsText" text="domenica">
      <formula>NOT(ISERROR(SEARCH("domenica",C17)))</formula>
    </cfRule>
  </conditionalFormatting>
  <conditionalFormatting sqref="C25:D26">
    <cfRule type="containsText" dxfId="23" priority="3" operator="containsText" text="domenica">
      <formula>NOT(ISERROR(SEARCH("domenica",C25)))</formula>
    </cfRule>
  </conditionalFormatting>
  <conditionalFormatting sqref="C29:D29">
    <cfRule type="containsText" dxfId="22" priority="1" operator="containsText" text="domenica">
      <formula>NOT(ISERROR(SEARCH("domenica",C29)))</formula>
    </cfRule>
  </conditionalFormatting>
  <pageMargins left="0.70866141732283472" right="0.70866141732283472" top="0.74803149606299213" bottom="0.74803149606299213" header="0.31496062992125984" footer="0.31496062992125984"/>
  <pageSetup paperSize="9" scale="39" orientation="portrait"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4"/>
  <sheetViews>
    <sheetView zoomScale="59" zoomScaleNormal="59" workbookViewId="0">
      <pane ySplit="1" topLeftCell="A9" activePane="bottomLeft" state="frozen"/>
      <selection pane="bottomLeft" activeCell="C26" sqref="C26:D26"/>
    </sheetView>
  </sheetViews>
  <sheetFormatPr defaultColWidth="9.140625" defaultRowHeight="12" x14ac:dyDescent="0.25"/>
  <cols>
    <col min="1" max="1" width="36.28515625" style="65" customWidth="1"/>
    <col min="2" max="2" width="71.5703125" style="65" customWidth="1"/>
    <col min="3" max="3" width="20.7109375" style="65" customWidth="1"/>
    <col min="4" max="4" width="20.85546875" style="65" customWidth="1"/>
    <col min="5" max="6" width="9.140625" style="65"/>
    <col min="7" max="16384" width="9.140625" style="2"/>
  </cols>
  <sheetData>
    <row r="1" spans="1:6" ht="42" customHeight="1" x14ac:dyDescent="0.25">
      <c r="A1" s="264" t="s">
        <v>8</v>
      </c>
      <c r="B1" s="265" t="s">
        <v>8</v>
      </c>
      <c r="C1" s="265"/>
      <c r="D1" s="265"/>
      <c r="E1" s="265"/>
      <c r="F1" s="266"/>
    </row>
    <row r="2" spans="1:6" s="32" customFormat="1" ht="42" customHeight="1" x14ac:dyDescent="0.25">
      <c r="A2" s="23" t="s">
        <v>48</v>
      </c>
      <c r="B2" s="24" t="s">
        <v>0</v>
      </c>
      <c r="C2" s="24" t="s">
        <v>1</v>
      </c>
      <c r="D2" s="24" t="s">
        <v>2</v>
      </c>
      <c r="E2" s="25" t="s">
        <v>16</v>
      </c>
      <c r="F2" s="25" t="s">
        <v>43</v>
      </c>
    </row>
    <row r="3" spans="1:6" s="32" customFormat="1" ht="42" customHeight="1" x14ac:dyDescent="0.25">
      <c r="A3" s="179">
        <v>46023</v>
      </c>
      <c r="B3" s="267" t="s">
        <v>53</v>
      </c>
      <c r="C3" s="66"/>
      <c r="D3" s="42"/>
      <c r="E3" s="63"/>
      <c r="F3" s="51"/>
    </row>
    <row r="4" spans="1:6" s="32" customFormat="1" ht="42" customHeight="1" x14ac:dyDescent="0.25">
      <c r="A4" s="179">
        <v>46024</v>
      </c>
      <c r="B4" s="268"/>
      <c r="C4" s="66"/>
      <c r="D4" s="42"/>
      <c r="E4" s="63"/>
      <c r="F4" s="51"/>
    </row>
    <row r="5" spans="1:6" s="32" customFormat="1" ht="42" customHeight="1" x14ac:dyDescent="0.25">
      <c r="A5" s="179">
        <v>46025</v>
      </c>
      <c r="B5" s="268"/>
      <c r="C5" s="67" t="s">
        <v>32</v>
      </c>
      <c r="D5" s="51" t="s">
        <v>32</v>
      </c>
      <c r="E5" s="63"/>
      <c r="F5" s="51"/>
    </row>
    <row r="6" spans="1:6" s="32" customFormat="1" ht="42" customHeight="1" x14ac:dyDescent="0.25">
      <c r="A6" s="180">
        <v>46026</v>
      </c>
      <c r="B6" s="268"/>
      <c r="C6" s="27"/>
      <c r="D6" s="27"/>
      <c r="E6" s="27"/>
      <c r="F6" s="27"/>
    </row>
    <row r="7" spans="1:6" s="32" customFormat="1" ht="42" customHeight="1" x14ac:dyDescent="0.25">
      <c r="A7" s="179">
        <v>46027</v>
      </c>
      <c r="B7" s="268"/>
      <c r="C7" s="67"/>
      <c r="D7" s="51"/>
      <c r="E7" s="63"/>
      <c r="F7" s="51"/>
    </row>
    <row r="8" spans="1:6" s="32" customFormat="1" ht="42" customHeight="1" x14ac:dyDescent="0.25">
      <c r="A8" s="181">
        <v>46028</v>
      </c>
      <c r="B8" s="268"/>
      <c r="C8" s="106"/>
      <c r="D8" s="107"/>
      <c r="E8" s="108"/>
      <c r="F8" s="64"/>
    </row>
    <row r="9" spans="1:6" s="32" customFormat="1" ht="42" customHeight="1" x14ac:dyDescent="0.25">
      <c r="A9" s="182">
        <v>46029</v>
      </c>
      <c r="B9" s="89"/>
      <c r="C9" s="102"/>
      <c r="D9" s="103"/>
      <c r="E9" s="89"/>
      <c r="F9" s="89">
        <v>1</v>
      </c>
    </row>
    <row r="10" spans="1:6" s="32" customFormat="1" ht="42" customHeight="1" x14ac:dyDescent="0.25">
      <c r="A10" s="183">
        <v>46030</v>
      </c>
      <c r="B10" s="89"/>
      <c r="C10" s="89"/>
      <c r="D10" s="89"/>
      <c r="E10" s="89"/>
      <c r="F10" s="89">
        <v>1</v>
      </c>
    </row>
    <row r="11" spans="1:6" s="32" customFormat="1" ht="42" customHeight="1" x14ac:dyDescent="0.25">
      <c r="A11" s="183">
        <v>46031</v>
      </c>
      <c r="B11" s="89"/>
      <c r="C11" s="89"/>
      <c r="D11" s="89"/>
      <c r="E11" s="89"/>
      <c r="F11" s="89">
        <v>1</v>
      </c>
    </row>
    <row r="12" spans="1:6" s="32" customFormat="1" ht="42" customHeight="1" x14ac:dyDescent="0.25">
      <c r="A12" s="183">
        <v>46032</v>
      </c>
      <c r="B12" s="89"/>
      <c r="C12" s="89"/>
      <c r="D12" s="89"/>
      <c r="E12" s="89"/>
      <c r="F12" s="89">
        <v>1</v>
      </c>
    </row>
    <row r="13" spans="1:6" s="32" customFormat="1" ht="42" customHeight="1" x14ac:dyDescent="0.25">
      <c r="A13" s="184">
        <v>46033</v>
      </c>
      <c r="B13" s="109"/>
      <c r="C13" s="52"/>
      <c r="D13" s="52"/>
      <c r="E13" s="52"/>
      <c r="F13" s="52"/>
    </row>
    <row r="14" spans="1:6" s="32" customFormat="1" ht="42" customHeight="1" x14ac:dyDescent="0.25">
      <c r="A14" s="183">
        <v>46034</v>
      </c>
      <c r="B14" s="89"/>
      <c r="C14" s="89"/>
      <c r="D14" s="89"/>
      <c r="E14" s="89"/>
      <c r="F14" s="89">
        <v>1</v>
      </c>
    </row>
    <row r="15" spans="1:6" s="32" customFormat="1" ht="42" customHeight="1" x14ac:dyDescent="0.25">
      <c r="A15" s="183">
        <v>46035</v>
      </c>
      <c r="B15" s="89"/>
      <c r="C15" s="89"/>
      <c r="D15" s="89"/>
      <c r="E15" s="89"/>
      <c r="F15" s="89">
        <v>1</v>
      </c>
    </row>
    <row r="16" spans="1:6" s="32" customFormat="1" ht="42" customHeight="1" x14ac:dyDescent="0.25">
      <c r="A16" s="183">
        <v>46036</v>
      </c>
      <c r="B16" s="104"/>
      <c r="C16" s="89"/>
      <c r="D16" s="89"/>
      <c r="E16" s="89"/>
      <c r="F16" s="89">
        <v>1</v>
      </c>
    </row>
    <row r="17" spans="1:6" s="32" customFormat="1" ht="42" customHeight="1" x14ac:dyDescent="0.25">
      <c r="A17" s="183">
        <v>46037</v>
      </c>
      <c r="B17" s="89"/>
      <c r="C17" s="89"/>
      <c r="D17" s="89"/>
      <c r="E17" s="89"/>
      <c r="F17" s="89">
        <v>1</v>
      </c>
    </row>
    <row r="18" spans="1:6" s="32" customFormat="1" ht="42" customHeight="1" x14ac:dyDescent="0.25">
      <c r="A18" s="183">
        <v>46038</v>
      </c>
      <c r="B18" s="89"/>
      <c r="C18" s="89"/>
      <c r="D18" s="89"/>
      <c r="E18" s="89"/>
      <c r="F18" s="89">
        <v>1</v>
      </c>
    </row>
    <row r="19" spans="1:6" s="32" customFormat="1" ht="42" customHeight="1" x14ac:dyDescent="0.25">
      <c r="A19" s="183">
        <v>46039</v>
      </c>
      <c r="B19" s="89"/>
      <c r="C19" s="89" t="s">
        <v>54</v>
      </c>
      <c r="D19" s="89" t="s">
        <v>54</v>
      </c>
      <c r="E19" s="89"/>
      <c r="F19" s="89">
        <v>1</v>
      </c>
    </row>
    <row r="20" spans="1:6" s="32" customFormat="1" ht="42" customHeight="1" x14ac:dyDescent="0.25">
      <c r="A20" s="184">
        <v>46040</v>
      </c>
      <c r="B20" s="62"/>
      <c r="C20" s="52"/>
      <c r="D20" s="52"/>
      <c r="E20" s="52"/>
      <c r="F20" s="52"/>
    </row>
    <row r="21" spans="1:6" s="32" customFormat="1" ht="42" customHeight="1" x14ac:dyDescent="0.25">
      <c r="A21" s="183">
        <v>46041</v>
      </c>
      <c r="B21" s="89" t="s">
        <v>23</v>
      </c>
      <c r="C21" s="89"/>
      <c r="D21" s="89"/>
      <c r="E21" s="89"/>
      <c r="F21" s="89">
        <v>1</v>
      </c>
    </row>
    <row r="22" spans="1:6" s="32" customFormat="1" ht="42" customHeight="1" x14ac:dyDescent="0.25">
      <c r="A22" s="183">
        <v>46042</v>
      </c>
      <c r="B22" s="89" t="s">
        <v>23</v>
      </c>
      <c r="C22" s="89"/>
      <c r="D22" s="89"/>
      <c r="E22" s="89"/>
      <c r="F22" s="89">
        <v>1</v>
      </c>
    </row>
    <row r="23" spans="1:6" s="32" customFormat="1" ht="42" customHeight="1" x14ac:dyDescent="0.25">
      <c r="A23" s="183">
        <v>46043</v>
      </c>
      <c r="B23" s="89" t="s">
        <v>23</v>
      </c>
      <c r="C23" s="89"/>
      <c r="D23" s="89"/>
      <c r="E23" s="89"/>
      <c r="F23" s="89">
        <v>1</v>
      </c>
    </row>
    <row r="24" spans="1:6" s="32" customFormat="1" ht="42" customHeight="1" x14ac:dyDescent="0.25">
      <c r="A24" s="183">
        <v>46044</v>
      </c>
      <c r="B24" s="89" t="s">
        <v>23</v>
      </c>
      <c r="C24" s="89"/>
      <c r="D24" s="89"/>
      <c r="E24" s="89"/>
      <c r="F24" s="89">
        <v>1</v>
      </c>
    </row>
    <row r="25" spans="1:6" s="32" customFormat="1" ht="42" customHeight="1" x14ac:dyDescent="0.25">
      <c r="A25" s="183">
        <v>46045</v>
      </c>
      <c r="B25" s="89" t="s">
        <v>23</v>
      </c>
      <c r="C25" s="89"/>
      <c r="D25" s="89"/>
      <c r="E25" s="89"/>
      <c r="F25" s="89">
        <v>1</v>
      </c>
    </row>
    <row r="26" spans="1:6" s="32" customFormat="1" ht="42" customHeight="1" x14ac:dyDescent="0.25">
      <c r="A26" s="183">
        <v>46046</v>
      </c>
      <c r="B26" s="89" t="s">
        <v>23</v>
      </c>
      <c r="C26" s="89"/>
      <c r="D26" s="89"/>
      <c r="E26" s="89"/>
      <c r="F26" s="89">
        <v>1</v>
      </c>
    </row>
    <row r="27" spans="1:6" s="32" customFormat="1" ht="42" customHeight="1" x14ac:dyDescent="0.25">
      <c r="A27" s="184">
        <v>46047</v>
      </c>
      <c r="B27" s="52"/>
      <c r="C27" s="52"/>
      <c r="D27" s="52"/>
      <c r="E27" s="52"/>
      <c r="F27" s="52"/>
    </row>
    <row r="28" spans="1:6" s="32" customFormat="1" ht="42" customHeight="1" x14ac:dyDescent="0.25">
      <c r="A28" s="183">
        <v>46048</v>
      </c>
      <c r="B28" s="89" t="s">
        <v>23</v>
      </c>
      <c r="C28" s="89"/>
      <c r="D28" s="89"/>
      <c r="E28" s="89"/>
      <c r="F28" s="89">
        <v>1</v>
      </c>
    </row>
    <row r="29" spans="1:6" s="32" customFormat="1" ht="42" customHeight="1" x14ac:dyDescent="0.25">
      <c r="A29" s="183">
        <v>46049</v>
      </c>
      <c r="B29" s="105" t="s">
        <v>60</v>
      </c>
      <c r="C29" s="89"/>
      <c r="D29" s="89"/>
      <c r="E29" s="89"/>
      <c r="F29" s="89">
        <v>1</v>
      </c>
    </row>
    <row r="30" spans="1:6" s="32" customFormat="1" ht="42" customHeight="1" x14ac:dyDescent="0.25">
      <c r="A30" s="183">
        <v>46050</v>
      </c>
      <c r="B30" s="89" t="s">
        <v>23</v>
      </c>
      <c r="C30" s="89"/>
      <c r="D30" s="89"/>
      <c r="E30" s="89"/>
      <c r="F30" s="89">
        <v>1</v>
      </c>
    </row>
    <row r="31" spans="1:6" s="32" customFormat="1" ht="42" customHeight="1" x14ac:dyDescent="0.25">
      <c r="A31" s="183">
        <v>46051</v>
      </c>
      <c r="B31" s="89" t="s">
        <v>23</v>
      </c>
      <c r="C31" s="89"/>
      <c r="D31" s="89"/>
      <c r="E31" s="89"/>
      <c r="F31" s="89">
        <v>1</v>
      </c>
    </row>
    <row r="32" spans="1:6" s="32" customFormat="1" ht="42" customHeight="1" x14ac:dyDescent="0.25">
      <c r="A32" s="183">
        <v>46052</v>
      </c>
      <c r="B32" s="89" t="s">
        <v>23</v>
      </c>
      <c r="C32" s="89"/>
      <c r="D32" s="89"/>
      <c r="E32" s="89"/>
      <c r="F32" s="89">
        <v>1</v>
      </c>
    </row>
    <row r="33" spans="1:6" s="32" customFormat="1" ht="42" customHeight="1" x14ac:dyDescent="0.25">
      <c r="A33" s="183">
        <v>46053</v>
      </c>
      <c r="B33" s="89" t="s">
        <v>23</v>
      </c>
      <c r="C33" s="89"/>
      <c r="D33" s="89"/>
      <c r="E33" s="89"/>
      <c r="F33" s="89">
        <v>1</v>
      </c>
    </row>
    <row r="34" spans="1:6" s="32" customFormat="1" ht="42" customHeight="1" x14ac:dyDescent="0.25">
      <c r="A34" s="178" t="s">
        <v>44</v>
      </c>
      <c r="B34" s="69">
        <f>'DICEMBRE 2025'!B34+'GENNAIO 2026'!F34</f>
        <v>107</v>
      </c>
      <c r="C34" s="70"/>
      <c r="D34" s="70"/>
      <c r="E34" s="56">
        <f>SUM(E3:E33)</f>
        <v>0</v>
      </c>
      <c r="F34" s="56">
        <f>SUM(F3:F33)</f>
        <v>22</v>
      </c>
    </row>
  </sheetData>
  <mergeCells count="2">
    <mergeCell ref="A1:F1"/>
    <mergeCell ref="B3:B8"/>
  </mergeCells>
  <conditionalFormatting sqref="A14">
    <cfRule type="containsText" dxfId="21" priority="5" operator="containsText" text="domenica">
      <formula>NOT(ISERROR(SEARCH("domenica",A14)))</formula>
    </cfRule>
  </conditionalFormatting>
  <conditionalFormatting sqref="A19">
    <cfRule type="containsText" dxfId="20" priority="2" operator="containsText" text="domenica">
      <formula>NOT(ISERROR(SEARCH("domenica",A19)))</formula>
    </cfRule>
  </conditionalFormatting>
  <conditionalFormatting sqref="A21">
    <cfRule type="containsText" dxfId="19" priority="4" operator="containsText" text="domenica">
      <formula>NOT(ISERROR(SEARCH("domenica",A21)))</formula>
    </cfRule>
  </conditionalFormatting>
  <conditionalFormatting sqref="A28">
    <cfRule type="containsText" dxfId="18" priority="3" operator="containsText" text="domenica">
      <formula>NOT(ISERROR(SEARCH("domenica",A28)))</formula>
    </cfRule>
  </conditionalFormatting>
  <conditionalFormatting sqref="C14:D14">
    <cfRule type="containsText" dxfId="17" priority="10" operator="containsText" text="domenica">
      <formula>NOT(ISERROR(SEARCH("domenica",C14)))</formula>
    </cfRule>
  </conditionalFormatting>
  <conditionalFormatting sqref="C19:D19">
    <cfRule type="containsText" dxfId="16" priority="7" operator="containsText" text="domenica">
      <formula>NOT(ISERROR(SEARCH("domenica",C19)))</formula>
    </cfRule>
  </conditionalFormatting>
  <conditionalFormatting sqref="C21:D21">
    <cfRule type="containsText" dxfId="15" priority="9" operator="containsText" text="domenica">
      <formula>NOT(ISERROR(SEARCH("domenica",C21)))</formula>
    </cfRule>
  </conditionalFormatting>
  <conditionalFormatting sqref="C26:D26">
    <cfRule type="containsText" dxfId="14" priority="1" operator="containsText" text="domenica">
      <formula>NOT(ISERROR(SEARCH("domenica",C26)))</formula>
    </cfRule>
  </conditionalFormatting>
  <conditionalFormatting sqref="C28:D28">
    <cfRule type="containsText" dxfId="13" priority="8" operator="containsText" text="domenica">
      <formula>NOT(ISERROR(SEARCH("domenica",C28)))</formula>
    </cfRule>
  </conditionalFormatting>
  <pageMargins left="0.70866141732283472" right="0.70866141732283472" top="0.74803149606299213" bottom="0.74803149606299213" header="0.31496062992125984" footer="0.31496062992125984"/>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1"/>
  <sheetViews>
    <sheetView tabSelected="1" zoomScale="68" zoomScaleNormal="68" workbookViewId="0">
      <pane ySplit="1" topLeftCell="A13" activePane="bottomLeft" state="frozen"/>
      <selection pane="bottomLeft" activeCell="D25" sqref="D25"/>
    </sheetView>
  </sheetViews>
  <sheetFormatPr defaultColWidth="9.140625" defaultRowHeight="18.75" x14ac:dyDescent="0.25"/>
  <cols>
    <col min="1" max="1" width="34.85546875" style="194" customWidth="1"/>
    <col min="2" max="2" width="71.28515625" style="2" customWidth="1"/>
    <col min="3" max="3" width="30.42578125" style="2" customWidth="1"/>
    <col min="4" max="4" width="31.7109375" style="2" customWidth="1"/>
    <col min="5" max="5" width="17.5703125" style="2" customWidth="1"/>
    <col min="6" max="6" width="15.5703125" style="2" customWidth="1"/>
    <col min="7" max="16384" width="9.140625" style="2"/>
  </cols>
  <sheetData>
    <row r="1" spans="1:6" ht="36" x14ac:dyDescent="0.25">
      <c r="A1" s="255" t="s">
        <v>7</v>
      </c>
      <c r="B1" s="256" t="s">
        <v>8</v>
      </c>
      <c r="C1" s="256"/>
      <c r="D1" s="256"/>
      <c r="E1" s="256"/>
      <c r="F1" s="257"/>
    </row>
    <row r="2" spans="1:6" ht="42" customHeight="1" x14ac:dyDescent="0.25">
      <c r="A2" s="185" t="s">
        <v>48</v>
      </c>
      <c r="B2" s="24" t="s">
        <v>0</v>
      </c>
      <c r="C2" s="24" t="s">
        <v>1</v>
      </c>
      <c r="D2" s="24" t="s">
        <v>2</v>
      </c>
      <c r="E2" s="25" t="s">
        <v>16</v>
      </c>
      <c r="F2" s="25" t="s">
        <v>43</v>
      </c>
    </row>
    <row r="3" spans="1:6" ht="42" customHeight="1" x14ac:dyDescent="0.25">
      <c r="A3" s="186">
        <v>46054</v>
      </c>
      <c r="B3" s="52"/>
      <c r="C3" s="52"/>
      <c r="D3" s="52"/>
      <c r="E3" s="41"/>
      <c r="F3" s="52"/>
    </row>
    <row r="4" spans="1:6" ht="42" customHeight="1" x14ac:dyDescent="0.25">
      <c r="A4" s="185">
        <v>46055</v>
      </c>
      <c r="B4" s="58" t="s">
        <v>78</v>
      </c>
      <c r="C4" s="80"/>
      <c r="D4" s="94" t="s">
        <v>74</v>
      </c>
      <c r="E4" s="270">
        <v>4</v>
      </c>
      <c r="F4" s="34">
        <v>1</v>
      </c>
    </row>
    <row r="5" spans="1:6" ht="42" customHeight="1" x14ac:dyDescent="0.25">
      <c r="A5" s="185">
        <v>46056</v>
      </c>
      <c r="B5" s="58" t="s">
        <v>78</v>
      </c>
      <c r="C5" s="94" t="s">
        <v>94</v>
      </c>
      <c r="D5" s="80"/>
      <c r="E5" s="271"/>
      <c r="F5" s="34">
        <v>1</v>
      </c>
    </row>
    <row r="6" spans="1:6" ht="42" customHeight="1" x14ac:dyDescent="0.25">
      <c r="A6" s="185">
        <v>46057</v>
      </c>
      <c r="B6" s="58" t="s">
        <v>78</v>
      </c>
      <c r="C6" s="80"/>
      <c r="D6" s="94" t="s">
        <v>109</v>
      </c>
      <c r="E6" s="271"/>
      <c r="F6" s="34">
        <v>1</v>
      </c>
    </row>
    <row r="7" spans="1:6" ht="42" customHeight="1" x14ac:dyDescent="0.25">
      <c r="A7" s="185">
        <v>46058</v>
      </c>
      <c r="B7" s="58" t="s">
        <v>78</v>
      </c>
      <c r="C7" s="80"/>
      <c r="D7" s="94" t="s">
        <v>109</v>
      </c>
      <c r="E7" s="271"/>
      <c r="F7" s="34">
        <v>1</v>
      </c>
    </row>
    <row r="8" spans="1:6" ht="42" customHeight="1" x14ac:dyDescent="0.25">
      <c r="A8" s="185">
        <v>46059</v>
      </c>
      <c r="B8" s="58" t="s">
        <v>78</v>
      </c>
      <c r="C8" s="94" t="s">
        <v>95</v>
      </c>
      <c r="D8" s="94"/>
      <c r="E8" s="272"/>
      <c r="F8" s="34">
        <v>1</v>
      </c>
    </row>
    <row r="9" spans="1:6" ht="42" customHeight="1" x14ac:dyDescent="0.25">
      <c r="A9" s="185">
        <v>46060</v>
      </c>
      <c r="B9" s="80"/>
      <c r="C9" s="80"/>
      <c r="D9" s="80"/>
      <c r="E9" s="80"/>
      <c r="F9" s="34">
        <v>1</v>
      </c>
    </row>
    <row r="10" spans="1:6" ht="42" customHeight="1" x14ac:dyDescent="0.25">
      <c r="A10" s="186">
        <v>46061</v>
      </c>
      <c r="B10" s="111"/>
      <c r="C10" s="111"/>
      <c r="D10" s="111"/>
      <c r="E10" s="111"/>
      <c r="F10" s="52"/>
    </row>
    <row r="11" spans="1:6" ht="42" customHeight="1" x14ac:dyDescent="0.25">
      <c r="A11" s="185">
        <v>46062</v>
      </c>
      <c r="B11" s="46" t="s">
        <v>55</v>
      </c>
      <c r="C11" s="34"/>
      <c r="D11" s="34"/>
      <c r="E11" s="40"/>
      <c r="F11" s="34">
        <v>1</v>
      </c>
    </row>
    <row r="12" spans="1:6" ht="42" customHeight="1" x14ac:dyDescent="0.25">
      <c r="A12" s="185">
        <v>46063</v>
      </c>
      <c r="B12" s="34" t="s">
        <v>24</v>
      </c>
      <c r="C12" s="34"/>
      <c r="D12" s="34"/>
      <c r="E12" s="40"/>
      <c r="F12" s="34">
        <v>1</v>
      </c>
    </row>
    <row r="13" spans="1:6" ht="42" customHeight="1" x14ac:dyDescent="0.25">
      <c r="A13" s="185">
        <v>46064</v>
      </c>
      <c r="B13" s="34" t="s">
        <v>24</v>
      </c>
      <c r="C13" s="34"/>
      <c r="D13" s="34"/>
      <c r="E13" s="40"/>
      <c r="F13" s="34">
        <v>1</v>
      </c>
    </row>
    <row r="14" spans="1:6" ht="42" customHeight="1" x14ac:dyDescent="0.25">
      <c r="A14" s="185">
        <v>46065</v>
      </c>
      <c r="B14" s="34" t="s">
        <v>24</v>
      </c>
      <c r="C14" s="34"/>
      <c r="D14" s="34"/>
      <c r="E14" s="40"/>
      <c r="F14" s="34">
        <v>1</v>
      </c>
    </row>
    <row r="15" spans="1:6" ht="42" customHeight="1" x14ac:dyDescent="0.25">
      <c r="A15" s="185">
        <v>46066</v>
      </c>
      <c r="B15" s="34" t="s">
        <v>24</v>
      </c>
      <c r="C15" s="80"/>
      <c r="D15" s="80"/>
      <c r="E15" s="80"/>
      <c r="F15" s="34">
        <v>1</v>
      </c>
    </row>
    <row r="16" spans="1:6" ht="42" customHeight="1" x14ac:dyDescent="0.25">
      <c r="A16" s="185">
        <v>46067</v>
      </c>
      <c r="B16" s="34" t="s">
        <v>24</v>
      </c>
      <c r="C16" s="80"/>
      <c r="D16" s="80"/>
      <c r="E16" s="80"/>
      <c r="F16" s="34">
        <v>1</v>
      </c>
    </row>
    <row r="17" spans="1:6" ht="42" customHeight="1" x14ac:dyDescent="0.25">
      <c r="A17" s="186">
        <v>46068</v>
      </c>
      <c r="B17" s="52"/>
      <c r="C17" s="111"/>
      <c r="D17" s="111"/>
      <c r="E17" s="111"/>
      <c r="F17" s="52"/>
    </row>
    <row r="18" spans="1:6" ht="42" customHeight="1" x14ac:dyDescent="0.25">
      <c r="A18" s="179">
        <v>46069</v>
      </c>
      <c r="B18" s="51" t="s">
        <v>63</v>
      </c>
      <c r="C18" s="51"/>
      <c r="D18" s="51"/>
      <c r="E18" s="29"/>
      <c r="F18" s="29"/>
    </row>
    <row r="19" spans="1:6" ht="42" customHeight="1" x14ac:dyDescent="0.25">
      <c r="A19" s="179">
        <v>46070</v>
      </c>
      <c r="B19" s="51" t="s">
        <v>63</v>
      </c>
      <c r="C19" s="51" t="s">
        <v>32</v>
      </c>
      <c r="D19" s="51" t="s">
        <v>32</v>
      </c>
      <c r="E19" s="29"/>
      <c r="F19" s="29"/>
    </row>
    <row r="20" spans="1:6" ht="42" customHeight="1" x14ac:dyDescent="0.25">
      <c r="A20" s="185">
        <v>46071</v>
      </c>
      <c r="B20" s="34"/>
      <c r="C20" s="80"/>
      <c r="D20" s="80"/>
      <c r="E20" s="80"/>
      <c r="F20" s="80"/>
    </row>
    <row r="21" spans="1:6" ht="42" customHeight="1" x14ac:dyDescent="0.25">
      <c r="A21" s="185">
        <v>46072</v>
      </c>
      <c r="B21" s="34"/>
      <c r="C21" s="80"/>
      <c r="D21" s="52" t="s">
        <v>66</v>
      </c>
      <c r="E21" s="40"/>
      <c r="F21" s="34">
        <v>1</v>
      </c>
    </row>
    <row r="22" spans="1:6" ht="42" customHeight="1" x14ac:dyDescent="0.25">
      <c r="A22" s="185">
        <v>46073</v>
      </c>
      <c r="B22" s="34"/>
      <c r="C22" s="80"/>
      <c r="D22" s="80"/>
      <c r="E22" s="40"/>
      <c r="F22" s="34">
        <v>1</v>
      </c>
    </row>
    <row r="23" spans="1:6" ht="42" customHeight="1" x14ac:dyDescent="0.25">
      <c r="A23" s="185">
        <v>46074</v>
      </c>
      <c r="B23" s="34"/>
      <c r="C23" s="34"/>
      <c r="D23" s="34"/>
      <c r="E23" s="40"/>
      <c r="F23" s="34">
        <v>1</v>
      </c>
    </row>
    <row r="24" spans="1:6" ht="42" customHeight="1" x14ac:dyDescent="0.25">
      <c r="A24" s="186">
        <v>46075</v>
      </c>
      <c r="B24" s="112"/>
      <c r="C24" s="52"/>
      <c r="D24" s="52"/>
      <c r="E24" s="41"/>
      <c r="F24" s="52"/>
    </row>
    <row r="25" spans="1:6" ht="42" customHeight="1" x14ac:dyDescent="0.25">
      <c r="A25" s="182">
        <v>46076</v>
      </c>
      <c r="B25" s="80"/>
      <c r="C25" s="80"/>
      <c r="D25" s="80"/>
      <c r="E25" s="80"/>
      <c r="F25" s="34">
        <v>1</v>
      </c>
    </row>
    <row r="26" spans="1:6" ht="42" customHeight="1" x14ac:dyDescent="0.25">
      <c r="A26" s="182">
        <v>46077</v>
      </c>
      <c r="B26" s="80"/>
      <c r="C26" s="80"/>
      <c r="E26" s="80"/>
      <c r="F26" s="34">
        <v>1</v>
      </c>
    </row>
    <row r="27" spans="1:6" ht="42" customHeight="1" x14ac:dyDescent="0.25">
      <c r="A27" s="185">
        <v>46078</v>
      </c>
      <c r="B27" s="46"/>
      <c r="C27" s="80"/>
      <c r="D27" s="80"/>
      <c r="E27" s="80"/>
      <c r="F27" s="34">
        <v>1</v>
      </c>
    </row>
    <row r="28" spans="1:6" ht="42" customHeight="1" x14ac:dyDescent="0.25">
      <c r="A28" s="185">
        <v>46079</v>
      </c>
      <c r="B28" s="147" t="s">
        <v>57</v>
      </c>
      <c r="C28" s="80"/>
      <c r="D28" s="80"/>
      <c r="E28" s="80"/>
      <c r="F28" s="34">
        <v>1</v>
      </c>
    </row>
    <row r="29" spans="1:6" ht="42" customHeight="1" x14ac:dyDescent="0.25">
      <c r="A29" s="185">
        <v>46080</v>
      </c>
      <c r="B29" s="147"/>
      <c r="C29" s="34"/>
      <c r="D29" s="34"/>
      <c r="E29" s="40">
        <v>2</v>
      </c>
      <c r="F29" s="34">
        <v>1</v>
      </c>
    </row>
    <row r="30" spans="1:6" ht="42" customHeight="1" x14ac:dyDescent="0.25">
      <c r="A30" s="185">
        <v>46081</v>
      </c>
      <c r="B30" s="110"/>
      <c r="C30" s="34"/>
      <c r="D30" s="34"/>
      <c r="E30" s="40"/>
      <c r="F30" s="34">
        <v>1</v>
      </c>
    </row>
    <row r="31" spans="1:6" ht="42" customHeight="1" x14ac:dyDescent="0.25">
      <c r="A31" s="210" t="s">
        <v>44</v>
      </c>
      <c r="B31" s="35">
        <f>'GENNAIO 2026'!B34+'FEBBRAIO 2026'!F31</f>
        <v>128</v>
      </c>
      <c r="C31" s="36"/>
      <c r="D31" s="36"/>
      <c r="E31" s="37">
        <f>SUM(E2:E30)</f>
        <v>6</v>
      </c>
      <c r="F31" s="37">
        <f>SUM(F2:F30)</f>
        <v>21</v>
      </c>
    </row>
  </sheetData>
  <mergeCells count="2">
    <mergeCell ref="A1:F1"/>
    <mergeCell ref="E4:E8"/>
  </mergeCells>
  <phoneticPr fontId="50" type="noConversion"/>
  <conditionalFormatting sqref="A24:B24">
    <cfRule type="containsText" dxfId="12" priority="4" operator="containsText" text="domenica">
      <formula>NOT(ISERROR(SEARCH("domenica",A24)))</formula>
    </cfRule>
  </conditionalFormatting>
  <conditionalFormatting sqref="A27:B27 A28">
    <cfRule type="containsText" dxfId="11" priority="3" operator="containsText" text="domenica">
      <formula>NOT(ISERROR(SEARCH("domenica",A27)))</formula>
    </cfRule>
  </conditionalFormatting>
  <conditionalFormatting sqref="C14:D14">
    <cfRule type="containsText" dxfId="10" priority="7" operator="containsText" text="domenica">
      <formula>NOT(ISERROR(SEARCH("domenica",C14)))</formula>
    </cfRule>
  </conditionalFormatting>
  <conditionalFormatting sqref="C19:D19">
    <cfRule type="containsText" dxfId="9" priority="1" operator="containsText" text="domenica">
      <formula>NOT(ISERROR(SEARCH("domenica",C19)))</formula>
    </cfRule>
  </conditionalFormatting>
  <conditionalFormatting sqref="E18:F19">
    <cfRule type="containsText" dxfId="8" priority="2" operator="containsText" text="domenica">
      <formula>NOT(ISERROR(SEARCH("domenica",E18)))</formula>
    </cfRule>
  </conditionalFormatting>
  <pageMargins left="0.70866141732283472" right="0.70866141732283472" top="0.74803149606299213" bottom="0.74803149606299213" header="0.31496062992125984" footer="0.31496062992125984"/>
  <pageSetup paperSize="9" scale="4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5"/>
  <sheetViews>
    <sheetView zoomScale="77" zoomScaleNormal="77" workbookViewId="0">
      <pane ySplit="1" topLeftCell="A5" activePane="bottomLeft" state="frozen"/>
      <selection pane="bottomLeft" activeCell="B19" sqref="B19"/>
    </sheetView>
  </sheetViews>
  <sheetFormatPr defaultColWidth="9.140625" defaultRowHeight="15" x14ac:dyDescent="0.25"/>
  <cols>
    <col min="1" max="1" width="36.5703125" style="6" customWidth="1"/>
    <col min="2" max="2" width="74.7109375" style="1" customWidth="1"/>
    <col min="3" max="3" width="17.7109375" style="1" customWidth="1"/>
    <col min="4" max="4" width="20.28515625" style="1" customWidth="1"/>
    <col min="5" max="5" width="17.28515625" style="1" customWidth="1"/>
    <col min="6" max="6" width="17.7109375" style="1" customWidth="1"/>
    <col min="7" max="16384" width="9.140625" style="1"/>
  </cols>
  <sheetData>
    <row r="1" spans="1:6" ht="36" x14ac:dyDescent="0.25">
      <c r="A1" s="255" t="s">
        <v>9</v>
      </c>
      <c r="B1" s="256" t="s">
        <v>8</v>
      </c>
      <c r="C1" s="256"/>
      <c r="D1" s="256"/>
      <c r="E1" s="256"/>
      <c r="F1" s="257"/>
    </row>
    <row r="2" spans="1:6" ht="56.25" x14ac:dyDescent="0.25">
      <c r="A2" s="185" t="s">
        <v>48</v>
      </c>
      <c r="B2" s="24" t="s">
        <v>0</v>
      </c>
      <c r="C2" s="24" t="s">
        <v>1</v>
      </c>
      <c r="D2" s="24" t="s">
        <v>2</v>
      </c>
      <c r="E2" s="25" t="s">
        <v>16</v>
      </c>
      <c r="F2" s="25" t="s">
        <v>43</v>
      </c>
    </row>
    <row r="3" spans="1:6" ht="39.75" customHeight="1" x14ac:dyDescent="0.25">
      <c r="A3" s="188">
        <v>46082</v>
      </c>
      <c r="B3" s="27"/>
      <c r="C3" s="27"/>
      <c r="D3" s="27"/>
      <c r="E3" s="27"/>
      <c r="F3" s="27"/>
    </row>
    <row r="4" spans="1:6" ht="39.75" customHeight="1" x14ac:dyDescent="0.25">
      <c r="A4" s="176">
        <v>46083</v>
      </c>
      <c r="B4" s="158"/>
      <c r="C4" s="31"/>
      <c r="D4" s="31"/>
      <c r="E4" s="31"/>
      <c r="F4" s="31">
        <v>1</v>
      </c>
    </row>
    <row r="5" spans="1:6" ht="39.75" customHeight="1" x14ac:dyDescent="0.25">
      <c r="A5" s="176">
        <v>46084</v>
      </c>
      <c r="B5" s="158"/>
      <c r="C5" s="31"/>
      <c r="D5" s="31"/>
      <c r="E5" s="31"/>
      <c r="F5" s="31">
        <v>1</v>
      </c>
    </row>
    <row r="6" spans="1:6" ht="39.75" customHeight="1" x14ac:dyDescent="0.25">
      <c r="A6" s="176">
        <v>46085</v>
      </c>
      <c r="B6" s="158"/>
      <c r="C6" s="31"/>
      <c r="D6" s="31"/>
      <c r="E6" s="31"/>
      <c r="F6" s="31">
        <v>1</v>
      </c>
    </row>
    <row r="7" spans="1:6" ht="39.75" customHeight="1" x14ac:dyDescent="0.25">
      <c r="A7" s="176">
        <v>46086</v>
      </c>
      <c r="B7" s="31"/>
      <c r="C7" s="31"/>
      <c r="D7" s="31"/>
      <c r="E7" s="31"/>
      <c r="F7" s="31">
        <v>1</v>
      </c>
    </row>
    <row r="8" spans="1:6" ht="39.75" customHeight="1" x14ac:dyDescent="0.25">
      <c r="A8" s="176">
        <v>46087</v>
      </c>
      <c r="B8" s="38"/>
      <c r="C8" s="31"/>
      <c r="D8" s="31"/>
      <c r="E8" s="31"/>
      <c r="F8" s="31">
        <v>1</v>
      </c>
    </row>
    <row r="9" spans="1:6" ht="39.75" customHeight="1" x14ac:dyDescent="0.25">
      <c r="A9" s="176">
        <v>46088</v>
      </c>
      <c r="B9" s="38"/>
      <c r="C9" s="31"/>
      <c r="D9" s="31"/>
      <c r="E9" s="31"/>
      <c r="F9" s="31">
        <v>1</v>
      </c>
    </row>
    <row r="10" spans="1:6" ht="39.75" customHeight="1" x14ac:dyDescent="0.25">
      <c r="A10" s="188">
        <v>46089</v>
      </c>
      <c r="B10" s="27" t="s">
        <v>92</v>
      </c>
      <c r="C10" s="27"/>
      <c r="D10" s="27"/>
      <c r="E10" s="27"/>
      <c r="F10" s="27"/>
    </row>
    <row r="11" spans="1:6" ht="39.75" customHeight="1" x14ac:dyDescent="0.25">
      <c r="A11" s="176">
        <v>46090</v>
      </c>
      <c r="B11" s="31"/>
      <c r="C11" s="31"/>
      <c r="D11" s="31"/>
      <c r="E11" s="31"/>
      <c r="F11" s="31">
        <v>1</v>
      </c>
    </row>
    <row r="12" spans="1:6" ht="39.75" customHeight="1" x14ac:dyDescent="0.25">
      <c r="A12" s="176">
        <v>46091</v>
      </c>
      <c r="B12" s="31"/>
      <c r="C12" s="31"/>
      <c r="D12" s="31"/>
      <c r="E12" s="31"/>
      <c r="F12" s="31">
        <v>1</v>
      </c>
    </row>
    <row r="13" spans="1:6" ht="39.75" customHeight="1" x14ac:dyDescent="0.25">
      <c r="A13" s="176">
        <v>46092</v>
      </c>
      <c r="B13" s="31"/>
      <c r="C13" s="31"/>
      <c r="D13" s="31"/>
      <c r="E13" s="31"/>
      <c r="F13" s="31">
        <v>1</v>
      </c>
    </row>
    <row r="14" spans="1:6" ht="39.75" customHeight="1" x14ac:dyDescent="0.25">
      <c r="A14" s="176">
        <v>46093</v>
      </c>
      <c r="B14" s="31"/>
      <c r="C14" s="31"/>
      <c r="D14" s="31"/>
      <c r="E14" s="31"/>
      <c r="F14" s="31">
        <v>1</v>
      </c>
    </row>
    <row r="15" spans="1:6" ht="39.75" customHeight="1" x14ac:dyDescent="0.25">
      <c r="A15" s="176">
        <v>46094</v>
      </c>
      <c r="B15" s="31"/>
      <c r="C15" s="31"/>
      <c r="D15" s="31"/>
      <c r="E15" s="31"/>
      <c r="F15" s="31">
        <v>1</v>
      </c>
    </row>
    <row r="16" spans="1:6" ht="39.75" customHeight="1" x14ac:dyDescent="0.25">
      <c r="A16" s="176">
        <v>46095</v>
      </c>
      <c r="B16" s="44"/>
      <c r="C16" s="31"/>
      <c r="D16" s="31"/>
      <c r="E16" s="31"/>
      <c r="F16" s="31">
        <v>1</v>
      </c>
    </row>
    <row r="17" spans="1:7" ht="39.75" customHeight="1" x14ac:dyDescent="0.25">
      <c r="A17" s="188">
        <v>46096</v>
      </c>
      <c r="B17" s="27"/>
      <c r="C17" s="27"/>
      <c r="D17" s="27"/>
      <c r="E17" s="27"/>
      <c r="F17" s="27"/>
    </row>
    <row r="18" spans="1:7" ht="39.75" customHeight="1" x14ac:dyDescent="0.25">
      <c r="A18" s="176">
        <v>46097</v>
      </c>
      <c r="B18" s="31"/>
      <c r="C18" s="31"/>
      <c r="D18" s="31"/>
      <c r="E18" s="31"/>
      <c r="F18" s="31">
        <v>1</v>
      </c>
    </row>
    <row r="19" spans="1:7" ht="39.75" customHeight="1" x14ac:dyDescent="0.25">
      <c r="A19" s="176">
        <v>46098</v>
      </c>
      <c r="B19" s="31"/>
      <c r="C19" s="31"/>
      <c r="D19" s="31"/>
      <c r="E19" s="31"/>
      <c r="F19" s="31">
        <v>1</v>
      </c>
    </row>
    <row r="20" spans="1:7" ht="39.75" customHeight="1" x14ac:dyDescent="0.25">
      <c r="A20" s="176">
        <v>46099</v>
      </c>
      <c r="B20" s="38"/>
      <c r="C20" s="31"/>
      <c r="D20" s="31"/>
      <c r="E20" s="31"/>
      <c r="F20" s="31">
        <v>1</v>
      </c>
    </row>
    <row r="21" spans="1:7" ht="39.75" customHeight="1" x14ac:dyDescent="0.25">
      <c r="A21" s="176">
        <v>46100</v>
      </c>
      <c r="B21" s="38"/>
      <c r="C21" s="31"/>
      <c r="D21" s="31"/>
      <c r="E21" s="31"/>
      <c r="F21" s="31">
        <v>1</v>
      </c>
    </row>
    <row r="22" spans="1:7" ht="39.75" customHeight="1" x14ac:dyDescent="0.25">
      <c r="A22" s="176">
        <v>46101</v>
      </c>
      <c r="C22" s="31"/>
      <c r="D22" s="31"/>
      <c r="E22" s="31"/>
      <c r="F22" s="31">
        <v>1</v>
      </c>
    </row>
    <row r="23" spans="1:7" ht="39.75" customHeight="1" x14ac:dyDescent="0.25">
      <c r="A23" s="176">
        <v>46102</v>
      </c>
      <c r="B23" s="38" t="s">
        <v>67</v>
      </c>
      <c r="C23" s="31"/>
      <c r="D23" s="31"/>
      <c r="E23" s="31"/>
      <c r="F23" s="31">
        <v>1</v>
      </c>
    </row>
    <row r="24" spans="1:7" ht="39.75" customHeight="1" x14ac:dyDescent="0.25">
      <c r="A24" s="188">
        <v>46103</v>
      </c>
      <c r="B24" s="27"/>
      <c r="C24" s="27"/>
      <c r="D24" s="27"/>
      <c r="E24" s="27"/>
      <c r="F24" s="27"/>
    </row>
    <row r="25" spans="1:7" ht="39.75" customHeight="1" x14ac:dyDescent="0.25">
      <c r="A25" s="176">
        <v>46104</v>
      </c>
      <c r="B25" s="39"/>
      <c r="C25" s="31"/>
      <c r="D25" s="31"/>
      <c r="E25" s="160"/>
      <c r="F25" s="31">
        <v>1</v>
      </c>
    </row>
    <row r="26" spans="1:7" ht="39.75" customHeight="1" x14ac:dyDescent="0.25">
      <c r="A26" s="176">
        <v>46105</v>
      </c>
      <c r="B26" s="31"/>
      <c r="C26" s="31"/>
      <c r="D26" s="31"/>
      <c r="E26" s="31"/>
      <c r="F26" s="31">
        <v>1</v>
      </c>
    </row>
    <row r="27" spans="1:7" ht="39.75" customHeight="1" x14ac:dyDescent="0.25">
      <c r="A27" s="176">
        <v>46106</v>
      </c>
      <c r="C27" s="31"/>
      <c r="D27" s="31"/>
      <c r="E27" s="31"/>
      <c r="F27" s="31">
        <v>1</v>
      </c>
      <c r="G27" s="159"/>
    </row>
    <row r="28" spans="1:7" ht="39.75" customHeight="1" x14ac:dyDescent="0.25">
      <c r="A28" s="176">
        <v>46107</v>
      </c>
      <c r="B28" s="128" t="s">
        <v>106</v>
      </c>
      <c r="C28" s="31"/>
      <c r="D28" s="31"/>
      <c r="E28" s="31">
        <v>2</v>
      </c>
      <c r="F28" s="31">
        <v>1</v>
      </c>
    </row>
    <row r="29" spans="1:7" ht="39.75" customHeight="1" x14ac:dyDescent="0.25">
      <c r="A29" s="176">
        <v>46108</v>
      </c>
      <c r="B29" s="31"/>
      <c r="C29" s="31"/>
      <c r="D29" s="31"/>
      <c r="E29" s="31"/>
      <c r="F29" s="31">
        <v>1</v>
      </c>
    </row>
    <row r="30" spans="1:7" ht="39.75" customHeight="1" x14ac:dyDescent="0.25">
      <c r="A30" s="176">
        <v>46109</v>
      </c>
      <c r="B30" s="31"/>
      <c r="C30" s="31"/>
      <c r="D30" s="31"/>
      <c r="E30" s="31"/>
      <c r="F30" s="31">
        <v>1</v>
      </c>
    </row>
    <row r="31" spans="1:7" ht="39.75" customHeight="1" x14ac:dyDescent="0.25">
      <c r="A31" s="188">
        <v>46110</v>
      </c>
      <c r="B31" s="27"/>
      <c r="C31" s="27"/>
      <c r="D31" s="27"/>
      <c r="E31" s="27"/>
      <c r="F31" s="27"/>
    </row>
    <row r="32" spans="1:7" ht="39.75" customHeight="1" x14ac:dyDescent="0.25">
      <c r="A32" s="176">
        <v>46111</v>
      </c>
      <c r="B32" s="31"/>
      <c r="C32" s="31"/>
      <c r="D32" s="31"/>
      <c r="E32" s="31"/>
      <c r="F32" s="31">
        <v>1</v>
      </c>
    </row>
    <row r="33" spans="1:6" ht="39.75" customHeight="1" x14ac:dyDescent="0.25">
      <c r="A33" s="176">
        <v>46112</v>
      </c>
      <c r="B33" s="39"/>
      <c r="C33" s="119"/>
      <c r="D33" s="31"/>
      <c r="E33" s="31"/>
      <c r="F33" s="31">
        <v>1</v>
      </c>
    </row>
    <row r="34" spans="1:6" ht="39.75" customHeight="1" x14ac:dyDescent="0.25">
      <c r="A34" s="47" t="s">
        <v>44</v>
      </c>
      <c r="B34" s="48">
        <f>F34+'FEBBRAIO 2026'!B31</f>
        <v>154</v>
      </c>
      <c r="C34" s="49"/>
      <c r="D34" s="49"/>
      <c r="E34" s="162">
        <f>SUM(E3:E33)</f>
        <v>2</v>
      </c>
      <c r="F34" s="162">
        <f>SUM(F3:F33)</f>
        <v>26</v>
      </c>
    </row>
    <row r="35" spans="1:6" ht="42.6" customHeight="1" x14ac:dyDescent="0.25"/>
  </sheetData>
  <mergeCells count="1">
    <mergeCell ref="A1:F1"/>
  </mergeCells>
  <conditionalFormatting sqref="B2 A2:A23 B3:F21 C22:F22 A23:F24 B25:F26 A25:A29 A30:F32 A33 D33:F33 B29:F29 C27:F28">
    <cfRule type="containsText" dxfId="7" priority="5" operator="containsText" text="domenica">
      <formula>NOT(ISERROR(SEARCH("domenica",A2)))</formula>
    </cfRule>
  </conditionalFormatting>
  <pageMargins left="0.70866141732283472" right="0.70866141732283472" top="0.74803149606299213" bottom="0.74803149606299213" header="0.31496062992125984" footer="0.31496062992125984"/>
  <pageSetup paperSize="9"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F34"/>
  <sheetViews>
    <sheetView zoomScale="75" zoomScaleNormal="75" workbookViewId="0">
      <pane ySplit="1" topLeftCell="A13" activePane="bottomLeft" state="frozen"/>
      <selection pane="bottomLeft" activeCell="C18" sqref="C18"/>
    </sheetView>
  </sheetViews>
  <sheetFormatPr defaultColWidth="9.140625" defaultRowHeight="15" x14ac:dyDescent="0.25"/>
  <cols>
    <col min="1" max="1" width="29.140625" style="6" bestFit="1" customWidth="1"/>
    <col min="2" max="2" width="73.140625" style="1" customWidth="1"/>
    <col min="3" max="3" width="25.28515625" style="1" customWidth="1"/>
    <col min="4" max="4" width="26.140625" style="1" customWidth="1"/>
    <col min="5" max="5" width="13.7109375" style="1" customWidth="1"/>
    <col min="6" max="6" width="10.5703125" style="1" customWidth="1"/>
    <col min="7" max="16384" width="9.140625" style="1"/>
  </cols>
  <sheetData>
    <row r="2" spans="1:6" ht="36" x14ac:dyDescent="0.25">
      <c r="A2" s="255" t="s">
        <v>10</v>
      </c>
      <c r="B2" s="256" t="s">
        <v>8</v>
      </c>
      <c r="C2" s="256"/>
      <c r="D2" s="256"/>
      <c r="E2" s="256"/>
      <c r="F2" s="257"/>
    </row>
    <row r="3" spans="1:6" s="32" customFormat="1" ht="75" x14ac:dyDescent="0.25">
      <c r="A3" s="185" t="s">
        <v>48</v>
      </c>
      <c r="B3" s="24" t="s">
        <v>0</v>
      </c>
      <c r="C3" s="24" t="s">
        <v>1</v>
      </c>
      <c r="D3" s="24" t="s">
        <v>2</v>
      </c>
      <c r="E3" s="25" t="s">
        <v>16</v>
      </c>
      <c r="F3" s="25" t="s">
        <v>43</v>
      </c>
    </row>
    <row r="4" spans="1:6" s="32" customFormat="1" ht="39" customHeight="1" x14ac:dyDescent="0.25">
      <c r="A4" s="185">
        <v>46113</v>
      </c>
      <c r="B4" s="39"/>
      <c r="C4" s="31"/>
      <c r="D4" s="31"/>
      <c r="E4" s="34"/>
      <c r="F4" s="31">
        <v>1</v>
      </c>
    </row>
    <row r="5" spans="1:6" s="32" customFormat="1" ht="39" customHeight="1" x14ac:dyDescent="0.25">
      <c r="A5" s="179">
        <v>46114</v>
      </c>
      <c r="B5" s="29"/>
      <c r="C5" s="29"/>
      <c r="D5" s="29"/>
      <c r="E5" s="51"/>
      <c r="F5" s="29"/>
    </row>
    <row r="6" spans="1:6" s="32" customFormat="1" ht="39" customHeight="1" x14ac:dyDescent="0.25">
      <c r="A6" s="179">
        <v>46115</v>
      </c>
      <c r="B6" s="101"/>
      <c r="C6" s="113"/>
      <c r="D6" s="29"/>
      <c r="E6" s="51"/>
      <c r="F6" s="29"/>
    </row>
    <row r="7" spans="1:6" s="32" customFormat="1" ht="39" customHeight="1" x14ac:dyDescent="0.25">
      <c r="A7" s="179">
        <v>46116</v>
      </c>
      <c r="B7" s="113"/>
      <c r="C7" s="51" t="s">
        <v>32</v>
      </c>
      <c r="D7" s="51" t="s">
        <v>32</v>
      </c>
      <c r="E7" s="51"/>
      <c r="F7" s="29"/>
    </row>
    <row r="8" spans="1:6" s="32" customFormat="1" ht="39" customHeight="1" x14ac:dyDescent="0.25">
      <c r="A8" s="186">
        <v>46117</v>
      </c>
      <c r="B8" s="27" t="s">
        <v>64</v>
      </c>
      <c r="C8" s="90"/>
      <c r="D8" s="90"/>
      <c r="E8" s="27"/>
      <c r="F8" s="27"/>
    </row>
    <row r="9" spans="1:6" s="32" customFormat="1" ht="39" customHeight="1" x14ac:dyDescent="0.25">
      <c r="A9" s="186">
        <v>46118</v>
      </c>
      <c r="B9" s="27" t="s">
        <v>65</v>
      </c>
      <c r="C9" s="27"/>
      <c r="D9" s="27"/>
      <c r="E9" s="27"/>
      <c r="F9" s="27"/>
    </row>
    <row r="10" spans="1:6" s="32" customFormat="1" ht="39" customHeight="1" x14ac:dyDescent="0.25">
      <c r="A10" s="179">
        <v>46119</v>
      </c>
      <c r="B10" s="29"/>
      <c r="C10" s="51"/>
      <c r="D10" s="187"/>
      <c r="E10" s="29"/>
      <c r="F10" s="29"/>
    </row>
    <row r="11" spans="1:6" s="32" customFormat="1" ht="39" customHeight="1" x14ac:dyDescent="0.25">
      <c r="A11" s="185">
        <v>46120</v>
      </c>
      <c r="B11" s="31"/>
      <c r="C11" s="31"/>
      <c r="D11" s="31"/>
      <c r="E11" s="31"/>
      <c r="F11" s="31">
        <v>1</v>
      </c>
    </row>
    <row r="12" spans="1:6" s="32" customFormat="1" ht="39" customHeight="1" x14ac:dyDescent="0.25">
      <c r="A12" s="185">
        <v>46121</v>
      </c>
      <c r="B12" s="76" t="s">
        <v>58</v>
      </c>
      <c r="C12" s="31"/>
      <c r="D12" s="31"/>
      <c r="E12" s="31"/>
      <c r="F12" s="31">
        <v>1</v>
      </c>
    </row>
    <row r="13" spans="1:6" s="32" customFormat="1" ht="39" customHeight="1" x14ac:dyDescent="0.25">
      <c r="A13" s="185">
        <v>46122</v>
      </c>
      <c r="B13" s="38" t="s">
        <v>84</v>
      </c>
      <c r="C13" s="58"/>
      <c r="D13" s="58"/>
      <c r="E13" s="34">
        <v>2</v>
      </c>
      <c r="F13" s="31">
        <v>1</v>
      </c>
    </row>
    <row r="14" spans="1:6" s="32" customFormat="1" ht="39" customHeight="1" x14ac:dyDescent="0.25">
      <c r="A14" s="185">
        <v>46123</v>
      </c>
      <c r="B14" s="31"/>
      <c r="C14" s="31"/>
      <c r="D14" s="31"/>
      <c r="E14" s="31"/>
      <c r="F14" s="31">
        <v>1</v>
      </c>
    </row>
    <row r="15" spans="1:6" s="32" customFormat="1" ht="39" customHeight="1" x14ac:dyDescent="0.25">
      <c r="A15" s="186">
        <v>46124</v>
      </c>
      <c r="B15" s="90"/>
      <c r="C15" s="90"/>
      <c r="D15" s="90"/>
      <c r="E15" s="90"/>
      <c r="F15" s="90"/>
    </row>
    <row r="16" spans="1:6" s="32" customFormat="1" ht="39" customHeight="1" x14ac:dyDescent="0.25">
      <c r="A16" s="185">
        <v>46125</v>
      </c>
      <c r="B16" s="58" t="s">
        <v>96</v>
      </c>
      <c r="C16" s="117"/>
      <c r="D16" s="117" t="s">
        <v>74</v>
      </c>
      <c r="E16" s="31"/>
      <c r="F16" s="31">
        <v>1</v>
      </c>
    </row>
    <row r="17" spans="1:6" s="32" customFormat="1" ht="39" customHeight="1" x14ac:dyDescent="0.25">
      <c r="A17" s="185">
        <v>46126</v>
      </c>
      <c r="B17" s="58" t="s">
        <v>96</v>
      </c>
      <c r="C17" s="117"/>
      <c r="D17" s="117" t="s">
        <v>110</v>
      </c>
      <c r="E17" s="31"/>
      <c r="F17" s="31">
        <v>1</v>
      </c>
    </row>
    <row r="18" spans="1:6" s="32" customFormat="1" ht="39" customHeight="1" x14ac:dyDescent="0.25">
      <c r="A18" s="185">
        <v>46127</v>
      </c>
      <c r="B18" s="58" t="s">
        <v>96</v>
      </c>
      <c r="C18" s="94" t="s">
        <v>95</v>
      </c>
      <c r="D18" s="31"/>
      <c r="E18" s="31"/>
      <c r="F18" s="31">
        <v>1</v>
      </c>
    </row>
    <row r="19" spans="1:6" s="32" customFormat="1" ht="39" customHeight="1" x14ac:dyDescent="0.25">
      <c r="A19" s="185">
        <v>46128</v>
      </c>
      <c r="B19" s="58" t="s">
        <v>96</v>
      </c>
      <c r="C19" s="94" t="s">
        <v>94</v>
      </c>
      <c r="D19" s="31"/>
      <c r="E19" s="34"/>
      <c r="F19" s="31">
        <v>1</v>
      </c>
    </row>
    <row r="20" spans="1:6" s="32" customFormat="1" ht="39" customHeight="1" x14ac:dyDescent="0.25">
      <c r="A20" s="185">
        <v>46129</v>
      </c>
      <c r="B20" s="190"/>
      <c r="C20" s="189"/>
      <c r="D20" s="31"/>
      <c r="E20" s="34"/>
      <c r="F20" s="31">
        <v>1</v>
      </c>
    </row>
    <row r="21" spans="1:6" s="32" customFormat="1" ht="39" customHeight="1" x14ac:dyDescent="0.25">
      <c r="A21" s="185">
        <v>46130</v>
      </c>
      <c r="B21" s="39"/>
      <c r="C21" s="189"/>
      <c r="D21" s="34"/>
      <c r="E21" s="34"/>
      <c r="F21" s="31">
        <v>1</v>
      </c>
    </row>
    <row r="22" spans="1:6" s="32" customFormat="1" ht="39" customHeight="1" x14ac:dyDescent="0.25">
      <c r="A22" s="186">
        <v>46131</v>
      </c>
      <c r="B22" s="27" t="s">
        <v>64</v>
      </c>
      <c r="C22" s="90"/>
      <c r="D22" s="90"/>
      <c r="E22" s="52"/>
      <c r="F22" s="27"/>
    </row>
    <row r="23" spans="1:6" s="32" customFormat="1" ht="39" customHeight="1" x14ac:dyDescent="0.25">
      <c r="A23" s="185">
        <v>46132</v>
      </c>
      <c r="B23" s="38"/>
      <c r="C23" s="31"/>
      <c r="D23" s="31"/>
      <c r="E23" s="31"/>
      <c r="F23" s="31">
        <v>1</v>
      </c>
    </row>
    <row r="24" spans="1:6" s="32" customFormat="1" ht="39" customHeight="1" x14ac:dyDescent="0.25">
      <c r="A24" s="185">
        <v>46133</v>
      </c>
      <c r="B24" s="31"/>
      <c r="C24" s="71" t="s">
        <v>59</v>
      </c>
      <c r="E24" s="273">
        <v>2.5</v>
      </c>
      <c r="F24" s="31">
        <v>1</v>
      </c>
    </row>
    <row r="25" spans="1:6" s="32" customFormat="1" ht="39" customHeight="1" x14ac:dyDescent="0.25">
      <c r="A25" s="185">
        <v>46134</v>
      </c>
      <c r="B25" s="31"/>
      <c r="D25" s="71" t="s">
        <v>59</v>
      </c>
      <c r="E25" s="274"/>
      <c r="F25" s="31">
        <v>1</v>
      </c>
    </row>
    <row r="26" spans="1:6" s="32" customFormat="1" ht="39" customHeight="1" x14ac:dyDescent="0.25">
      <c r="A26" s="185">
        <v>46135</v>
      </c>
      <c r="B26" s="31"/>
      <c r="C26" s="80"/>
      <c r="D26" s="80"/>
      <c r="E26" s="31"/>
      <c r="F26" s="31">
        <v>1</v>
      </c>
    </row>
    <row r="27" spans="1:6" s="32" customFormat="1" ht="39" customHeight="1" x14ac:dyDescent="0.25">
      <c r="A27" s="185">
        <v>46136</v>
      </c>
      <c r="B27" s="31"/>
      <c r="C27" s="80"/>
      <c r="D27" s="31"/>
      <c r="E27" s="31"/>
      <c r="F27" s="31">
        <v>1</v>
      </c>
    </row>
    <row r="28" spans="1:6" s="32" customFormat="1" ht="39" customHeight="1" x14ac:dyDescent="0.25">
      <c r="A28" s="186">
        <v>46137</v>
      </c>
      <c r="B28" s="45" t="s">
        <v>29</v>
      </c>
      <c r="C28" s="27"/>
      <c r="D28" s="27"/>
      <c r="E28" s="27"/>
      <c r="F28" s="27"/>
    </row>
    <row r="29" spans="1:6" s="32" customFormat="1" ht="39" customHeight="1" x14ac:dyDescent="0.25">
      <c r="A29" s="186">
        <v>46138</v>
      </c>
      <c r="B29" s="52"/>
      <c r="C29" s="52"/>
      <c r="D29" s="52"/>
      <c r="E29" s="27"/>
      <c r="F29" s="27"/>
    </row>
    <row r="30" spans="1:6" s="32" customFormat="1" ht="39" customHeight="1" x14ac:dyDescent="0.25">
      <c r="A30" s="185">
        <v>46139</v>
      </c>
      <c r="B30" s="31"/>
      <c r="C30" s="31"/>
      <c r="D30" s="31"/>
      <c r="E30" s="31"/>
      <c r="F30" s="31">
        <v>1</v>
      </c>
    </row>
    <row r="31" spans="1:6" s="32" customFormat="1" ht="39" customHeight="1" x14ac:dyDescent="0.25">
      <c r="A31" s="185">
        <v>46140</v>
      </c>
      <c r="B31" s="31"/>
      <c r="C31" s="31"/>
      <c r="D31" s="43"/>
      <c r="E31" s="31"/>
      <c r="F31" s="31">
        <v>1</v>
      </c>
    </row>
    <row r="32" spans="1:6" s="32" customFormat="1" ht="39" customHeight="1" x14ac:dyDescent="0.25">
      <c r="A32" s="185">
        <v>46141</v>
      </c>
      <c r="B32" s="39" t="s">
        <v>106</v>
      </c>
      <c r="C32" s="31"/>
      <c r="D32" s="31"/>
      <c r="E32" s="31"/>
      <c r="F32" s="31">
        <v>1</v>
      </c>
    </row>
    <row r="33" spans="1:6" s="32" customFormat="1" ht="39" customHeight="1" x14ac:dyDescent="0.25">
      <c r="A33" s="185">
        <v>46142</v>
      </c>
      <c r="B33" s="31"/>
      <c r="C33" s="31"/>
      <c r="D33" s="31"/>
      <c r="E33" s="31"/>
      <c r="F33" s="31">
        <v>1</v>
      </c>
    </row>
    <row r="34" spans="1:6" ht="39" customHeight="1" x14ac:dyDescent="0.25">
      <c r="A34" s="72" t="s">
        <v>44</v>
      </c>
      <c r="B34" s="73">
        <f>'MARZO 2026'!B34+'APRILE 2026'!F34</f>
        <v>174</v>
      </c>
      <c r="C34" s="74"/>
      <c r="D34" s="74"/>
      <c r="E34" s="75">
        <f>SUM(E3:E33)</f>
        <v>4.5</v>
      </c>
      <c r="F34" s="75">
        <f>SUM(F3:F33)</f>
        <v>20</v>
      </c>
    </row>
  </sheetData>
  <mergeCells count="2">
    <mergeCell ref="A2:F2"/>
    <mergeCell ref="E24:E25"/>
  </mergeCells>
  <phoneticPr fontId="50" type="noConversion"/>
  <conditionalFormatting sqref="C7:D7">
    <cfRule type="containsText" dxfId="6" priority="2" operator="containsText" text="domenica">
      <formula>NOT(ISERROR(SEARCH("domenica",C7)))</formula>
    </cfRule>
  </conditionalFormatting>
  <conditionalFormatting sqref="C29:D29">
    <cfRule type="containsText" dxfId="5" priority="5" operator="containsText" text="domenica">
      <formula>NOT(ISERROR(SEARCH("domenica",C29)))</formula>
    </cfRule>
  </conditionalFormatting>
  <conditionalFormatting sqref="D21">
    <cfRule type="containsText" dxfId="4" priority="6" operator="containsText" text="domenica">
      <formula>NOT(ISERROR(SEARCH("domenica",D21)))</formula>
    </cfRule>
  </conditionalFormatting>
  <conditionalFormatting sqref="B32">
    <cfRule type="containsText" dxfId="3" priority="1" operator="containsText" text="domenica">
      <formula>NOT(ISERROR(SEARCH("domenica",B32)))</formula>
    </cfRule>
  </conditionalFormatting>
  <pageMargins left="0.70866141732283472" right="0.70866141732283472" top="0.74803149606299213" bottom="0.74803149606299213"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13</vt:i4>
      </vt:variant>
    </vt:vector>
  </HeadingPairs>
  <TitlesOfParts>
    <vt:vector size="13" baseType="lpstr">
      <vt:lpstr>FRONTESPIZIO</vt:lpstr>
      <vt:lpstr>SETTEMBRE 2025</vt:lpstr>
      <vt:lpstr>OTTOBRE 2025</vt:lpstr>
      <vt:lpstr>NOVEMBRE 2025</vt:lpstr>
      <vt:lpstr>DICEMBRE 2025</vt:lpstr>
      <vt:lpstr>GENNAIO 2026</vt:lpstr>
      <vt:lpstr>FEBBRAIO 2026</vt:lpstr>
      <vt:lpstr>MARZO 2026</vt:lpstr>
      <vt:lpstr>APRILE 2026</vt:lpstr>
      <vt:lpstr>MAGGIO 2026</vt:lpstr>
      <vt:lpstr>GIUGNO 2026</vt:lpstr>
      <vt:lpstr>LUGLIO 2026</vt:lpstr>
      <vt:lpstr>AGOSTO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2025-09-10T11:03:56Z</dcterms:modified>
</cp:coreProperties>
</file>